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2023\GFI 2023\"/>
    </mc:Choice>
  </mc:AlternateContent>
  <xr:revisionPtr revIDLastSave="0" documentId="8_{09C54E70-1673-45D6-A22C-8E5BE08DD2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30" yWindow="3030"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G300" i="9"/>
  <c r="E300" i="9" s="1"/>
  <c r="B300" i="9" s="1"/>
  <c r="F300" i="9"/>
  <c r="H299" i="9"/>
  <c r="G299" i="9"/>
  <c r="E299" i="9" s="1"/>
  <c r="B299" i="9" s="1"/>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E293" i="9"/>
  <c r="B293" i="9" s="1"/>
  <c r="H292" i="9"/>
  <c r="G292" i="9"/>
  <c r="E292" i="9" s="1"/>
  <c r="B292" i="9" s="1"/>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F244" i="9" s="1"/>
  <c r="B244" i="9" s="1"/>
  <c r="E244" i="9"/>
  <c r="M243" i="9"/>
  <c r="L243" i="9"/>
  <c r="F243" i="9"/>
  <c r="E243" i="9"/>
  <c r="B243" i="9" s="1"/>
  <c r="M242" i="9"/>
  <c r="L242" i="9"/>
  <c r="F242" i="9"/>
  <c r="B242" i="9" s="1"/>
  <c r="E242" i="9"/>
  <c r="M241" i="9"/>
  <c r="L241" i="9"/>
  <c r="F241" i="9" s="1"/>
  <c r="B241" i="9" s="1"/>
  <c r="E241" i="9"/>
  <c r="M240" i="9"/>
  <c r="L240" i="9"/>
  <c r="F240" i="9" s="1"/>
  <c r="B240" i="9" s="1"/>
  <c r="E240" i="9"/>
  <c r="M239" i="9"/>
  <c r="L239" i="9"/>
  <c r="F239" i="9" s="1"/>
  <c r="E239" i="9"/>
  <c r="M238" i="9"/>
  <c r="L238" i="9"/>
  <c r="F238" i="9" s="1"/>
  <c r="B238" i="9" s="1"/>
  <c r="E238" i="9"/>
  <c r="M237" i="9"/>
  <c r="L237" i="9"/>
  <c r="F237" i="9" s="1"/>
  <c r="E237" i="9"/>
  <c r="B237" i="9" s="1"/>
  <c r="M236" i="9"/>
  <c r="F236" i="9" s="1"/>
  <c r="L236" i="9"/>
  <c r="E236" i="9"/>
  <c r="M235" i="9"/>
  <c r="L235" i="9"/>
  <c r="F235" i="9" s="1"/>
  <c r="E235" i="9"/>
  <c r="M234" i="9"/>
  <c r="L234" i="9"/>
  <c r="F234" i="9" s="1"/>
  <c r="B234" i="9" s="1"/>
  <c r="E234" i="9"/>
  <c r="M233" i="9"/>
  <c r="L233" i="9"/>
  <c r="F233" i="9" s="1"/>
  <c r="E233" i="9"/>
  <c r="B233" i="9" s="1"/>
  <c r="M232" i="9"/>
  <c r="F232" i="9" s="1"/>
  <c r="B232" i="9" s="1"/>
  <c r="L232" i="9"/>
  <c r="E232" i="9"/>
  <c r="M231" i="9"/>
  <c r="L231" i="9"/>
  <c r="F231" i="9" s="1"/>
  <c r="E231" i="9"/>
  <c r="M230" i="9"/>
  <c r="L230" i="9"/>
  <c r="F230" i="9" s="1"/>
  <c r="B230" i="9" s="1"/>
  <c r="E230" i="9"/>
  <c r="M229" i="9"/>
  <c r="L229" i="9"/>
  <c r="F229" i="9" s="1"/>
  <c r="E229" i="9"/>
  <c r="B229" i="9" s="1"/>
  <c r="M228" i="9"/>
  <c r="F228" i="9" s="1"/>
  <c r="B228" i="9" s="1"/>
  <c r="L228" i="9"/>
  <c r="E228" i="9"/>
  <c r="M227" i="9"/>
  <c r="L227" i="9"/>
  <c r="F227" i="9" s="1"/>
  <c r="E227" i="9"/>
  <c r="M226" i="9"/>
  <c r="L226" i="9"/>
  <c r="F226" i="9" s="1"/>
  <c r="B226" i="9" s="1"/>
  <c r="E226" i="9"/>
  <c r="M225" i="9"/>
  <c r="L225" i="9"/>
  <c r="F225" i="9" s="1"/>
  <c r="B225" i="9" s="1"/>
  <c r="E225" i="9"/>
  <c r="M224" i="9"/>
  <c r="F224" i="9" s="1"/>
  <c r="B224" i="9" s="1"/>
  <c r="L224" i="9"/>
  <c r="E224" i="9"/>
  <c r="M223" i="9"/>
  <c r="L223" i="9"/>
  <c r="E223" i="9"/>
  <c r="M222" i="9"/>
  <c r="L222" i="9"/>
  <c r="F222" i="9" s="1"/>
  <c r="B222" i="9" s="1"/>
  <c r="E222" i="9"/>
  <c r="M221" i="9"/>
  <c r="L221" i="9"/>
  <c r="F221" i="9" s="1"/>
  <c r="E221" i="9"/>
  <c r="B221" i="9" s="1"/>
  <c r="M220" i="9"/>
  <c r="F220" i="9" s="1"/>
  <c r="B220" i="9" s="1"/>
  <c r="L220" i="9"/>
  <c r="E220" i="9"/>
  <c r="M219" i="9"/>
  <c r="L219" i="9"/>
  <c r="E219" i="9"/>
  <c r="M218" i="9"/>
  <c r="L218" i="9"/>
  <c r="F218" i="9" s="1"/>
  <c r="B218" i="9" s="1"/>
  <c r="E218" i="9"/>
  <c r="M217" i="9"/>
  <c r="L217" i="9"/>
  <c r="E217" i="9"/>
  <c r="M216" i="9"/>
  <c r="F216" i="9" s="1"/>
  <c r="B216" i="9" s="1"/>
  <c r="L216" i="9"/>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H154" i="9"/>
  <c r="G154" i="9"/>
  <c r="E154" i="9" s="1"/>
  <c r="F154" i="9"/>
  <c r="B154" i="9" s="1"/>
  <c r="H153" i="9"/>
  <c r="G153" i="9"/>
  <c r="F153" i="9"/>
  <c r="E153" i="9"/>
  <c r="B153" i="9" s="1"/>
  <c r="H152" i="9"/>
  <c r="E152" i="9" s="1"/>
  <c r="B152" i="9" s="1"/>
  <c r="G152" i="9"/>
  <c r="F152" i="9"/>
  <c r="H151" i="9"/>
  <c r="G151" i="9"/>
  <c r="E151" i="9" s="1"/>
  <c r="B151" i="9" s="1"/>
  <c r="F151" i="9"/>
  <c r="H150" i="9"/>
  <c r="G150" i="9"/>
  <c r="F150" i="9"/>
  <c r="H149" i="9"/>
  <c r="G149" i="9"/>
  <c r="F149" i="9"/>
  <c r="H148" i="9"/>
  <c r="E148" i="9" s="1"/>
  <c r="B148" i="9" s="1"/>
  <c r="G148" i="9"/>
  <c r="F148" i="9"/>
  <c r="H147" i="9"/>
  <c r="G147" i="9"/>
  <c r="F147" i="9"/>
  <c r="E147" i="9"/>
  <c r="B147" i="9" s="1"/>
  <c r="H146" i="9"/>
  <c r="G146" i="9"/>
  <c r="E146" i="9" s="1"/>
  <c r="F146" i="9"/>
  <c r="B146" i="9"/>
  <c r="H145" i="9"/>
  <c r="G145" i="9"/>
  <c r="F145" i="9"/>
  <c r="E145" i="9"/>
  <c r="B145" i="9" s="1"/>
  <c r="H144" i="9"/>
  <c r="E144" i="9" s="1"/>
  <c r="G144" i="9"/>
  <c r="F144" i="9"/>
  <c r="G143" i="9"/>
  <c r="E143" i="9" s="1"/>
  <c r="B143" i="9" s="1"/>
  <c r="F143" i="9"/>
  <c r="H142" i="9"/>
  <c r="G142" i="9"/>
  <c r="E142" i="9" s="1"/>
  <c r="F142" i="9"/>
  <c r="H141" i="9"/>
  <c r="G141" i="9"/>
  <c r="E141" i="9" s="1"/>
  <c r="B141" i="9" s="1"/>
  <c r="F141" i="9"/>
  <c r="H140" i="9"/>
  <c r="E140" i="9" s="1"/>
  <c r="B140" i="9" s="1"/>
  <c r="G140" i="9"/>
  <c r="F140" i="9"/>
  <c r="H139" i="9"/>
  <c r="G139" i="9"/>
  <c r="F139" i="9"/>
  <c r="E139" i="9"/>
  <c r="B139" i="9" s="1"/>
  <c r="H138" i="9"/>
  <c r="G138" i="9"/>
  <c r="F138" i="9"/>
  <c r="H137" i="9"/>
  <c r="E137" i="9" s="1"/>
  <c r="B137" i="9" s="1"/>
  <c r="G137" i="9"/>
  <c r="F137" i="9"/>
  <c r="H136" i="9"/>
  <c r="G136" i="9"/>
  <c r="F136" i="9"/>
  <c r="E136" i="9"/>
  <c r="B136" i="9" s="1"/>
  <c r="H135" i="9"/>
  <c r="G135" i="9"/>
  <c r="E135" i="9" s="1"/>
  <c r="F135" i="9"/>
  <c r="H134" i="9"/>
  <c r="G134" i="9"/>
  <c r="E134" i="9" s="1"/>
  <c r="B134" i="9" s="1"/>
  <c r="F134" i="9"/>
  <c r="H133" i="9"/>
  <c r="G133" i="9"/>
  <c r="E133" i="9" s="1"/>
  <c r="B133" i="9" s="1"/>
  <c r="F133" i="9"/>
  <c r="H132" i="9"/>
  <c r="E132" i="9" s="1"/>
  <c r="G132" i="9"/>
  <c r="F132" i="9"/>
  <c r="B132" i="9"/>
  <c r="H131" i="9"/>
  <c r="G131" i="9"/>
  <c r="F131" i="9"/>
  <c r="E131" i="9"/>
  <c r="B131" i="9" s="1"/>
  <c r="H130" i="9"/>
  <c r="G130" i="9"/>
  <c r="F130" i="9"/>
  <c r="H129" i="9"/>
  <c r="G129" i="9"/>
  <c r="F129" i="9"/>
  <c r="E129" i="9"/>
  <c r="B129" i="9" s="1"/>
  <c r="H128" i="9"/>
  <c r="G128" i="9"/>
  <c r="F128" i="9"/>
  <c r="E128" i="9"/>
  <c r="H127" i="9"/>
  <c r="G127" i="9"/>
  <c r="E127" i="9" s="1"/>
  <c r="B127" i="9" s="1"/>
  <c r="F127" i="9"/>
  <c r="H126" i="9"/>
  <c r="G126" i="9"/>
  <c r="E126" i="9" s="1"/>
  <c r="F126" i="9"/>
  <c r="H125" i="9"/>
  <c r="G125" i="9"/>
  <c r="E125" i="9" s="1"/>
  <c r="B125" i="9" s="1"/>
  <c r="F125" i="9"/>
  <c r="H124" i="9"/>
  <c r="E124" i="9" s="1"/>
  <c r="B124" i="9" s="1"/>
  <c r="G124" i="9"/>
  <c r="F124" i="9"/>
  <c r="H123" i="9"/>
  <c r="G123" i="9"/>
  <c r="F123" i="9"/>
  <c r="E123" i="9"/>
  <c r="B123" i="9" s="1"/>
  <c r="H122" i="9"/>
  <c r="G122" i="9"/>
  <c r="F122" i="9"/>
  <c r="H121" i="9"/>
  <c r="E121" i="9" s="1"/>
  <c r="B121" i="9" s="1"/>
  <c r="G121" i="9"/>
  <c r="F121" i="9"/>
  <c r="H120" i="9"/>
  <c r="G120" i="9"/>
  <c r="F120" i="9"/>
  <c r="E120" i="9"/>
  <c r="B120" i="9" s="1"/>
  <c r="H119" i="9"/>
  <c r="G119" i="9"/>
  <c r="E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B111" i="9" s="1"/>
  <c r="F111" i="9"/>
  <c r="H110" i="9"/>
  <c r="G110" i="9"/>
  <c r="E110" i="9" s="1"/>
  <c r="F110" i="9"/>
  <c r="H109" i="9"/>
  <c r="G109" i="9"/>
  <c r="E109" i="9" s="1"/>
  <c r="B109" i="9" s="1"/>
  <c r="F109" i="9"/>
  <c r="H108" i="9"/>
  <c r="E108" i="9" s="1"/>
  <c r="B108" i="9" s="1"/>
  <c r="G108" i="9"/>
  <c r="F108" i="9"/>
  <c r="H107" i="9"/>
  <c r="G107" i="9"/>
  <c r="F107" i="9"/>
  <c r="E107" i="9"/>
  <c r="B107" i="9" s="1"/>
  <c r="H106" i="9"/>
  <c r="G106" i="9"/>
  <c r="F106" i="9"/>
  <c r="H105" i="9"/>
  <c r="E105" i="9" s="1"/>
  <c r="B105" i="9" s="1"/>
  <c r="G105" i="9"/>
  <c r="F105" i="9"/>
  <c r="H104" i="9"/>
  <c r="G104" i="9"/>
  <c r="F104" i="9"/>
  <c r="E104" i="9"/>
  <c r="B104" i="9" s="1"/>
  <c r="H103" i="9"/>
  <c r="G103" i="9"/>
  <c r="E103" i="9" s="1"/>
  <c r="F103" i="9"/>
  <c r="H102" i="9"/>
  <c r="G102" i="9"/>
  <c r="E102" i="9" s="1"/>
  <c r="B102" i="9" s="1"/>
  <c r="F102" i="9"/>
  <c r="H101" i="9"/>
  <c r="G101" i="9"/>
  <c r="E101" i="9" s="1"/>
  <c r="B101" i="9" s="1"/>
  <c r="F101" i="9"/>
  <c r="H100" i="9"/>
  <c r="E100" i="9" s="1"/>
  <c r="G100" i="9"/>
  <c r="F100" i="9"/>
  <c r="B100" i="9"/>
  <c r="H99" i="9"/>
  <c r="G99" i="9"/>
  <c r="F99" i="9"/>
  <c r="E99" i="9"/>
  <c r="B99" i="9" s="1"/>
  <c r="H98" i="9"/>
  <c r="G98" i="9"/>
  <c r="F98" i="9"/>
  <c r="H97" i="9"/>
  <c r="G97" i="9"/>
  <c r="F97" i="9"/>
  <c r="E97" i="9"/>
  <c r="B97" i="9" s="1"/>
  <c r="H96" i="9"/>
  <c r="G96" i="9"/>
  <c r="F96" i="9"/>
  <c r="E96" i="9"/>
  <c r="H95" i="9"/>
  <c r="G95" i="9"/>
  <c r="E95" i="9" s="1"/>
  <c r="B95" i="9" s="1"/>
  <c r="F95" i="9"/>
  <c r="H94" i="9"/>
  <c r="G94" i="9"/>
  <c r="E94" i="9" s="1"/>
  <c r="F94" i="9"/>
  <c r="H93" i="9"/>
  <c r="G93" i="9"/>
  <c r="E93" i="9" s="1"/>
  <c r="B93" i="9" s="1"/>
  <c r="F93" i="9"/>
  <c r="H92" i="9"/>
  <c r="E92" i="9" s="1"/>
  <c r="B92" i="9" s="1"/>
  <c r="G92" i="9"/>
  <c r="F92" i="9"/>
  <c r="H91" i="9"/>
  <c r="G91" i="9"/>
  <c r="F91" i="9"/>
  <c r="E91" i="9"/>
  <c r="B91" i="9" s="1"/>
  <c r="H90" i="9"/>
  <c r="G90" i="9"/>
  <c r="F90" i="9"/>
  <c r="H89" i="9"/>
  <c r="E89" i="9" s="1"/>
  <c r="B89" i="9" s="1"/>
  <c r="G89" i="9"/>
  <c r="F89" i="9"/>
  <c r="H88" i="9"/>
  <c r="G88" i="9"/>
  <c r="F88" i="9"/>
  <c r="E88" i="9"/>
  <c r="B88" i="9" s="1"/>
  <c r="H87" i="9"/>
  <c r="G87" i="9"/>
  <c r="E87" i="9" s="1"/>
  <c r="F87" i="9"/>
  <c r="H86" i="9"/>
  <c r="G86" i="9"/>
  <c r="E86" i="9" s="1"/>
  <c r="B86" i="9" s="1"/>
  <c r="F86" i="9"/>
  <c r="H85" i="9"/>
  <c r="G85" i="9"/>
  <c r="E85" i="9" s="1"/>
  <c r="B85" i="9" s="1"/>
  <c r="F85" i="9"/>
  <c r="H84" i="9"/>
  <c r="E84" i="9" s="1"/>
  <c r="G84" i="9"/>
  <c r="F84" i="9"/>
  <c r="B84" i="9"/>
  <c r="H83" i="9"/>
  <c r="G83" i="9"/>
  <c r="F83" i="9"/>
  <c r="E83" i="9"/>
  <c r="B83" i="9" s="1"/>
  <c r="H82" i="9"/>
  <c r="G82" i="9"/>
  <c r="F82" i="9"/>
  <c r="H81" i="9"/>
  <c r="G81" i="9"/>
  <c r="F81" i="9"/>
  <c r="E81" i="9"/>
  <c r="B81" i="9" s="1"/>
  <c r="H80" i="9"/>
  <c r="G80" i="9"/>
  <c r="F80" i="9"/>
  <c r="E80" i="9"/>
  <c r="H79" i="9"/>
  <c r="G79" i="9"/>
  <c r="E79" i="9" s="1"/>
  <c r="B79" i="9" s="1"/>
  <c r="F79" i="9"/>
  <c r="H78" i="9"/>
  <c r="G78" i="9"/>
  <c r="E78" i="9" s="1"/>
  <c r="F78" i="9"/>
  <c r="H77" i="9"/>
  <c r="G77" i="9"/>
  <c r="E77" i="9" s="1"/>
  <c r="B77" i="9" s="1"/>
  <c r="F77" i="9"/>
  <c r="H76" i="9"/>
  <c r="E76" i="9" s="1"/>
  <c r="B76" i="9" s="1"/>
  <c r="G76" i="9"/>
  <c r="F76" i="9"/>
  <c r="H75" i="9"/>
  <c r="G75" i="9"/>
  <c r="F75" i="9"/>
  <c r="E75" i="9"/>
  <c r="B75" i="9" s="1"/>
  <c r="H74" i="9"/>
  <c r="G74" i="9"/>
  <c r="F74" i="9"/>
  <c r="H73" i="9"/>
  <c r="E73" i="9" s="1"/>
  <c r="B73" i="9" s="1"/>
  <c r="G73" i="9"/>
  <c r="F73" i="9"/>
  <c r="H72" i="9"/>
  <c r="G72" i="9"/>
  <c r="F72" i="9"/>
  <c r="E72" i="9"/>
  <c r="B72" i="9" s="1"/>
  <c r="H71" i="9"/>
  <c r="G71" i="9"/>
  <c r="E71" i="9" s="1"/>
  <c r="F71" i="9"/>
  <c r="H70" i="9"/>
  <c r="G70" i="9"/>
  <c r="E70" i="9" s="1"/>
  <c r="B70" i="9" s="1"/>
  <c r="F70" i="9"/>
  <c r="H69" i="9"/>
  <c r="G69" i="9"/>
  <c r="E69" i="9" s="1"/>
  <c r="B69" i="9" s="1"/>
  <c r="F69" i="9"/>
  <c r="H68" i="9"/>
  <c r="G68" i="9"/>
  <c r="F68" i="9"/>
  <c r="H67" i="9"/>
  <c r="G67" i="9"/>
  <c r="F67" i="9"/>
  <c r="E67" i="9"/>
  <c r="B67" i="9" s="1"/>
  <c r="H66" i="9"/>
  <c r="G66" i="9"/>
  <c r="F66" i="9"/>
  <c r="H65" i="9"/>
  <c r="G65" i="9"/>
  <c r="F65" i="9"/>
  <c r="E65" i="9"/>
  <c r="B65" i="9" s="1"/>
  <c r="H64" i="9"/>
  <c r="G64" i="9"/>
  <c r="F64" i="9"/>
  <c r="E64" i="9"/>
  <c r="H63" i="9"/>
  <c r="G63" i="9"/>
  <c r="E63" i="9" s="1"/>
  <c r="B63" i="9" s="1"/>
  <c r="F63" i="9"/>
  <c r="H62" i="9"/>
  <c r="G62" i="9"/>
  <c r="E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F55" i="9"/>
  <c r="H54" i="9"/>
  <c r="G54" i="9"/>
  <c r="E54" i="9" s="1"/>
  <c r="B54" i="9" s="1"/>
  <c r="F54" i="9"/>
  <c r="H53" i="9"/>
  <c r="G53" i="9"/>
  <c r="E53" i="9" s="1"/>
  <c r="B53" i="9" s="1"/>
  <c r="F53" i="9"/>
  <c r="H52" i="9"/>
  <c r="E52" i="9" s="1"/>
  <c r="G52" i="9"/>
  <c r="F52" i="9"/>
  <c r="B52" i="9"/>
  <c r="H51" i="9"/>
  <c r="G51" i="9"/>
  <c r="F51" i="9"/>
  <c r="E51" i="9"/>
  <c r="B51" i="9" s="1"/>
  <c r="H50" i="9"/>
  <c r="G50" i="9"/>
  <c r="F50" i="9"/>
  <c r="H49" i="9"/>
  <c r="G49" i="9"/>
  <c r="F49" i="9"/>
  <c r="E49" i="9"/>
  <c r="B49" i="9" s="1"/>
  <c r="H48" i="9"/>
  <c r="G48" i="9"/>
  <c r="F48" i="9"/>
  <c r="E48" i="9"/>
  <c r="H47" i="9"/>
  <c r="G47" i="9"/>
  <c r="F47" i="9"/>
  <c r="H46" i="9"/>
  <c r="G46" i="9"/>
  <c r="E46" i="9" s="1"/>
  <c r="F46" i="9"/>
  <c r="H45" i="9"/>
  <c r="G45" i="9"/>
  <c r="E45" i="9" s="1"/>
  <c r="B45" i="9" s="1"/>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E39" i="9" s="1"/>
  <c r="F39" i="9"/>
  <c r="H38" i="9"/>
  <c r="G38" i="9"/>
  <c r="E38" i="9" s="1"/>
  <c r="B38" i="9" s="1"/>
  <c r="F38" i="9"/>
  <c r="H37" i="9"/>
  <c r="G37" i="9"/>
  <c r="E37" i="9" s="1"/>
  <c r="B37" i="9" s="1"/>
  <c r="F37" i="9"/>
  <c r="H36" i="9"/>
  <c r="E36" i="9" s="1"/>
  <c r="G36" i="9"/>
  <c r="F36" i="9"/>
  <c r="B36" i="9"/>
  <c r="H35" i="9"/>
  <c r="G35" i="9"/>
  <c r="F35" i="9"/>
  <c r="E35" i="9"/>
  <c r="B35" i="9" s="1"/>
  <c r="H34" i="9"/>
  <c r="G34" i="9"/>
  <c r="F34" i="9"/>
  <c r="H33" i="9"/>
  <c r="E33" i="9" s="1"/>
  <c r="B33" i="9" s="1"/>
  <c r="G33" i="9"/>
  <c r="F33" i="9"/>
  <c r="H32" i="9"/>
  <c r="G32" i="9"/>
  <c r="E32" i="9" s="1"/>
  <c r="F32" i="9"/>
  <c r="H31" i="9"/>
  <c r="G31" i="9"/>
  <c r="F31" i="9"/>
  <c r="H30" i="9"/>
  <c r="G30" i="9"/>
  <c r="F30" i="9"/>
  <c r="H29" i="9"/>
  <c r="G29" i="9"/>
  <c r="E29" i="9" s="1"/>
  <c r="F29" i="9"/>
  <c r="H28" i="9"/>
  <c r="G28" i="9"/>
  <c r="F28" i="9"/>
  <c r="H27" i="9"/>
  <c r="G27" i="9"/>
  <c r="F27" i="9"/>
  <c r="H26" i="9"/>
  <c r="G26" i="9"/>
  <c r="F26" i="9"/>
  <c r="E26" i="9"/>
  <c r="B26" i="9" s="1"/>
  <c r="H25" i="9"/>
  <c r="G25" i="9"/>
  <c r="E25" i="9" s="1"/>
  <c r="F25" i="9"/>
  <c r="H24" i="9"/>
  <c r="G24" i="9"/>
  <c r="F24" i="9"/>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D49" i="8" s="1"/>
  <c r="D50" i="8"/>
  <c r="D44" i="8"/>
  <c r="D43" i="8"/>
  <c r="I35" i="3" s="1"/>
  <c r="D36" i="8"/>
  <c r="D26" i="8"/>
  <c r="D24" i="8" s="1"/>
  <c r="C1499" i="1" s="1"/>
  <c r="H1499" i="1" s="1"/>
  <c r="D18" i="8"/>
  <c r="D8" i="8"/>
  <c r="D6" i="8" s="1"/>
  <c r="E44" i="7"/>
  <c r="D44" i="7"/>
  <c r="E39" i="7"/>
  <c r="E38" i="7" s="1"/>
  <c r="D39" i="7"/>
  <c r="D38" i="7" s="1"/>
  <c r="E30" i="7"/>
  <c r="D30" i="7"/>
  <c r="E23" i="7"/>
  <c r="D23" i="7"/>
  <c r="D22" i="7" s="1"/>
  <c r="E22"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F418" i="4"/>
  <c r="E418" i="4"/>
  <c r="D418"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48" i="1" s="1"/>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C1576" i="1"/>
  <c r="H1576" i="1" s="1"/>
  <c r="G1575" i="1"/>
  <c r="C1575" i="1"/>
  <c r="H1575" i="1" s="1"/>
  <c r="C1574" i="1"/>
  <c r="G1574" i="1" s="1"/>
  <c r="H1573" i="1"/>
  <c r="G1573" i="1"/>
  <c r="C1573" i="1"/>
  <c r="H1572" i="1"/>
  <c r="G1572" i="1"/>
  <c r="C1572" i="1"/>
  <c r="C1571" i="1"/>
  <c r="H1571" i="1" s="1"/>
  <c r="H1570" i="1"/>
  <c r="C1570" i="1"/>
  <c r="G1570" i="1" s="1"/>
  <c r="H1569" i="1"/>
  <c r="G1569" i="1"/>
  <c r="C1569" i="1"/>
  <c r="C1568" i="1"/>
  <c r="H1568" i="1" s="1"/>
  <c r="G1567" i="1"/>
  <c r="C1567" i="1"/>
  <c r="H1567" i="1" s="1"/>
  <c r="C1566" i="1"/>
  <c r="G1566" i="1" s="1"/>
  <c r="H1565" i="1"/>
  <c r="G1565" i="1"/>
  <c r="C1565" i="1"/>
  <c r="H1564" i="1"/>
  <c r="G1564" i="1"/>
  <c r="C1564" i="1"/>
  <c r="C1563" i="1"/>
  <c r="H1563" i="1" s="1"/>
  <c r="H1562" i="1"/>
  <c r="C1562" i="1"/>
  <c r="G1562" i="1" s="1"/>
  <c r="H1561" i="1"/>
  <c r="G1561" i="1"/>
  <c r="C1561" i="1"/>
  <c r="C1560" i="1"/>
  <c r="H1560" i="1" s="1"/>
  <c r="G1559" i="1"/>
  <c r="C1559" i="1"/>
  <c r="H1559" i="1" s="1"/>
  <c r="C1558" i="1"/>
  <c r="G1558" i="1" s="1"/>
  <c r="H1557" i="1"/>
  <c r="G1557" i="1"/>
  <c r="C1557" i="1"/>
  <c r="H1556" i="1"/>
  <c r="G1556" i="1"/>
  <c r="C1556" i="1"/>
  <c r="C1555" i="1"/>
  <c r="H1555" i="1" s="1"/>
  <c r="H1554" i="1"/>
  <c r="C1554" i="1"/>
  <c r="G1554" i="1" s="1"/>
  <c r="H1553" i="1"/>
  <c r="G1553" i="1"/>
  <c r="C1553" i="1"/>
  <c r="C1552" i="1"/>
  <c r="H1552" i="1" s="1"/>
  <c r="G1551" i="1"/>
  <c r="C1551" i="1"/>
  <c r="H1551" i="1" s="1"/>
  <c r="C1550" i="1"/>
  <c r="G1550" i="1" s="1"/>
  <c r="H1549" i="1"/>
  <c r="G1549" i="1"/>
  <c r="C1549" i="1"/>
  <c r="H1548" i="1"/>
  <c r="G1548" i="1"/>
  <c r="C1548" i="1"/>
  <c r="C1547" i="1"/>
  <c r="H1547" i="1" s="1"/>
  <c r="H1546" i="1"/>
  <c r="C1546" i="1"/>
  <c r="G1546" i="1" s="1"/>
  <c r="H1545" i="1"/>
  <c r="G1545" i="1"/>
  <c r="C1545" i="1"/>
  <c r="C1544" i="1"/>
  <c r="H1544" i="1" s="1"/>
  <c r="G1543" i="1"/>
  <c r="C1543" i="1"/>
  <c r="H1543" i="1" s="1"/>
  <c r="C1542" i="1"/>
  <c r="G1542" i="1" s="1"/>
  <c r="H1541" i="1"/>
  <c r="G1541" i="1"/>
  <c r="C1541" i="1"/>
  <c r="H1540" i="1"/>
  <c r="G1540" i="1"/>
  <c r="C1540" i="1"/>
  <c r="C1539" i="1"/>
  <c r="H1539" i="1" s="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C1530" i="1"/>
  <c r="G1530" i="1" s="1"/>
  <c r="H1529" i="1"/>
  <c r="G1529" i="1"/>
  <c r="C1529" i="1"/>
  <c r="C1528" i="1"/>
  <c r="H1528" i="1" s="1"/>
  <c r="G1527" i="1"/>
  <c r="C1527" i="1"/>
  <c r="H1527" i="1" s="1"/>
  <c r="C1526" i="1"/>
  <c r="G1526" i="1" s="1"/>
  <c r="H1525" i="1"/>
  <c r="G1525" i="1"/>
  <c r="C1525" i="1"/>
  <c r="H1524" i="1"/>
  <c r="G1524" i="1"/>
  <c r="C1524" i="1"/>
  <c r="C1523" i="1"/>
  <c r="H1523" i="1" s="1"/>
  <c r="H1522" i="1"/>
  <c r="C1522" i="1"/>
  <c r="G1522" i="1" s="1"/>
  <c r="H1521" i="1"/>
  <c r="G1521" i="1"/>
  <c r="C1521" i="1"/>
  <c r="C1520" i="1"/>
  <c r="H1520" i="1" s="1"/>
  <c r="G1519" i="1"/>
  <c r="C1519" i="1"/>
  <c r="H1519" i="1" s="1"/>
  <c r="C1518" i="1"/>
  <c r="G1518" i="1" s="1"/>
  <c r="C1516" i="1"/>
  <c r="H1516" i="1" s="1"/>
  <c r="C1515" i="1"/>
  <c r="H1515" i="1" s="1"/>
  <c r="C1514" i="1"/>
  <c r="G1514" i="1" s="1"/>
  <c r="H1513" i="1"/>
  <c r="G1513" i="1"/>
  <c r="C1513" i="1"/>
  <c r="H1512" i="1"/>
  <c r="C1512" i="1"/>
  <c r="G1512" i="1" s="1"/>
  <c r="C1511" i="1"/>
  <c r="H1511" i="1" s="1"/>
  <c r="C1510" i="1"/>
  <c r="G1510" i="1" s="1"/>
  <c r="H1509" i="1"/>
  <c r="G1509" i="1"/>
  <c r="C1509" i="1"/>
  <c r="C1508" i="1"/>
  <c r="H1508" i="1" s="1"/>
  <c r="C1507" i="1"/>
  <c r="H1507" i="1" s="1"/>
  <c r="C1506" i="1"/>
  <c r="G1506" i="1" s="1"/>
  <c r="C1505" i="1"/>
  <c r="H1505" i="1" s="1"/>
  <c r="C1504" i="1"/>
  <c r="G1504" i="1" s="1"/>
  <c r="C1503" i="1"/>
  <c r="H1503" i="1" s="1"/>
  <c r="C1502" i="1"/>
  <c r="G1502" i="1" s="1"/>
  <c r="C1500" i="1"/>
  <c r="H1500" i="1" s="1"/>
  <c r="C1498" i="1"/>
  <c r="G1498" i="1" s="1"/>
  <c r="H1497" i="1"/>
  <c r="G1497" i="1"/>
  <c r="C1497" i="1"/>
  <c r="H1496" i="1"/>
  <c r="C1496" i="1"/>
  <c r="G1496" i="1" s="1"/>
  <c r="C1495" i="1"/>
  <c r="H1495" i="1" s="1"/>
  <c r="C1494" i="1"/>
  <c r="G1494" i="1" s="1"/>
  <c r="H1493" i="1"/>
  <c r="G1493" i="1"/>
  <c r="C1493" i="1"/>
  <c r="C1492" i="1"/>
  <c r="H1492" i="1" s="1"/>
  <c r="C1491" i="1"/>
  <c r="H1491" i="1" s="1"/>
  <c r="C1490" i="1"/>
  <c r="G1490" i="1" s="1"/>
  <c r="C1489" i="1"/>
  <c r="H1489" i="1" s="1"/>
  <c r="H1488" i="1"/>
  <c r="C1488" i="1"/>
  <c r="G1488" i="1" s="1"/>
  <c r="H1487" i="1"/>
  <c r="G1487" i="1"/>
  <c r="C1487" i="1"/>
  <c r="C1486" i="1"/>
  <c r="H1486" i="1" s="1"/>
  <c r="C1485" i="1"/>
  <c r="H1485" i="1" s="1"/>
  <c r="C1484" i="1"/>
  <c r="G1484" i="1" s="1"/>
  <c r="C1482" i="1"/>
  <c r="H1482" i="1" s="1"/>
  <c r="C1481" i="1"/>
  <c r="H1481" i="1" s="1"/>
  <c r="C1480" i="1"/>
  <c r="G1480" i="1" s="1"/>
  <c r="D1479" i="1"/>
  <c r="C1479" i="1"/>
  <c r="H1479" i="1" s="1"/>
  <c r="H1478" i="1"/>
  <c r="G1478" i="1"/>
  <c r="I1478" i="1" s="1"/>
  <c r="D1478" i="1"/>
  <c r="C1478" i="1"/>
  <c r="J1478" i="1" s="1"/>
  <c r="D1477" i="1"/>
  <c r="C1477" i="1"/>
  <c r="H1477" i="1" s="1"/>
  <c r="H1476" i="1"/>
  <c r="G1476" i="1"/>
  <c r="I1476" i="1" s="1"/>
  <c r="D1476" i="1"/>
  <c r="C1476" i="1"/>
  <c r="J1476" i="1" s="1"/>
  <c r="H1475" i="1"/>
  <c r="G1475" i="1"/>
  <c r="D1475" i="1"/>
  <c r="C1475" i="1"/>
  <c r="D1474" i="1"/>
  <c r="C1474" i="1"/>
  <c r="H1474" i="1" s="1"/>
  <c r="H1473" i="1"/>
  <c r="G1473" i="1"/>
  <c r="I1473" i="1" s="1"/>
  <c r="D1473" i="1"/>
  <c r="C1473" i="1"/>
  <c r="J1473" i="1" s="1"/>
  <c r="D1472" i="1"/>
  <c r="C1472" i="1"/>
  <c r="H1472" i="1" s="1"/>
  <c r="H1471" i="1"/>
  <c r="G1471" i="1"/>
  <c r="I1471" i="1" s="1"/>
  <c r="D1471" i="1"/>
  <c r="C1471" i="1"/>
  <c r="J1471" i="1" s="1"/>
  <c r="H1470" i="1"/>
  <c r="G1470" i="1"/>
  <c r="D1470" i="1"/>
  <c r="C1470" i="1"/>
  <c r="H1469" i="1"/>
  <c r="G1469" i="1"/>
  <c r="D1469" i="1"/>
  <c r="C1469" i="1"/>
  <c r="D1468" i="1"/>
  <c r="C1468" i="1"/>
  <c r="H1468" i="1" s="1"/>
  <c r="H1467" i="1"/>
  <c r="G1467" i="1"/>
  <c r="I1467" i="1" s="1"/>
  <c r="D1467" i="1"/>
  <c r="C1467" i="1"/>
  <c r="J1467" i="1" s="1"/>
  <c r="D1466" i="1"/>
  <c r="C1466" i="1"/>
  <c r="H1466" i="1" s="1"/>
  <c r="H1465" i="1"/>
  <c r="G1465" i="1"/>
  <c r="I1465" i="1" s="1"/>
  <c r="D1465" i="1"/>
  <c r="C1465" i="1"/>
  <c r="J1465" i="1" s="1"/>
  <c r="D1464" i="1"/>
  <c r="C1464" i="1"/>
  <c r="H1464" i="1" s="1"/>
  <c r="H1463" i="1"/>
  <c r="G1463" i="1"/>
  <c r="I1463" i="1" s="1"/>
  <c r="D1463" i="1"/>
  <c r="C1463" i="1"/>
  <c r="J1463" i="1" s="1"/>
  <c r="D1462" i="1"/>
  <c r="C1462" i="1"/>
  <c r="H1462" i="1" s="1"/>
  <c r="D1461" i="1"/>
  <c r="C1461" i="1"/>
  <c r="H1461" i="1" s="1"/>
  <c r="H1460" i="1"/>
  <c r="G1460" i="1"/>
  <c r="I1460" i="1" s="1"/>
  <c r="D1460" i="1"/>
  <c r="C1460" i="1"/>
  <c r="J1460" i="1" s="1"/>
  <c r="D1459" i="1"/>
  <c r="C1459" i="1"/>
  <c r="H1459" i="1" s="1"/>
  <c r="H1458" i="1"/>
  <c r="G1458" i="1"/>
  <c r="I1458" i="1" s="1"/>
  <c r="D1458" i="1"/>
  <c r="C1458" i="1"/>
  <c r="J1458" i="1" s="1"/>
  <c r="D1457" i="1"/>
  <c r="C1457" i="1"/>
  <c r="H1457" i="1" s="1"/>
  <c r="H1456" i="1"/>
  <c r="G1456" i="1"/>
  <c r="I1456" i="1" s="1"/>
  <c r="D1456" i="1"/>
  <c r="C1456" i="1"/>
  <c r="J1456" i="1" s="1"/>
  <c r="D1455" i="1"/>
  <c r="C1455" i="1"/>
  <c r="H1455" i="1" s="1"/>
  <c r="D1454" i="1"/>
  <c r="C1454" i="1"/>
  <c r="H1454" i="1" s="1"/>
  <c r="D1453" i="1"/>
  <c r="H1452" i="1"/>
  <c r="G1452" i="1"/>
  <c r="I1452" i="1" s="1"/>
  <c r="D1452" i="1"/>
  <c r="C1452" i="1"/>
  <c r="J1452" i="1" s="1"/>
  <c r="D1451" i="1"/>
  <c r="C1451" i="1"/>
  <c r="H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D1445" i="1"/>
  <c r="C1445" i="1"/>
  <c r="G1445" i="1" s="1"/>
  <c r="J1444" i="1"/>
  <c r="G1444" i="1"/>
  <c r="I1444" i="1" s="1"/>
  <c r="D1444" i="1"/>
  <c r="H1444" i="1" s="1"/>
  <c r="C1444" i="1"/>
  <c r="D1443" i="1"/>
  <c r="C1443" i="1"/>
  <c r="H1443" i="1" s="1"/>
  <c r="J1442" i="1"/>
  <c r="G1442" i="1"/>
  <c r="I1442" i="1" s="1"/>
  <c r="D1442" i="1"/>
  <c r="H1442" i="1" s="1"/>
  <c r="C1442" i="1"/>
  <c r="D1441" i="1"/>
  <c r="C1441" i="1"/>
  <c r="H1441" i="1" s="1"/>
  <c r="D1440" i="1"/>
  <c r="H1440" i="1" s="1"/>
  <c r="C1440" i="1"/>
  <c r="D1439" i="1"/>
  <c r="C1439" i="1"/>
  <c r="H1439" i="1" s="1"/>
  <c r="H1438" i="1"/>
  <c r="D1438" i="1"/>
  <c r="C1438" i="1"/>
  <c r="D1437" i="1"/>
  <c r="H1437" i="1" s="1"/>
  <c r="C1437"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H1423" i="1"/>
  <c r="D1423" i="1"/>
  <c r="C1423" i="1"/>
  <c r="G1423" i="1" s="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D1408" i="1"/>
  <c r="H1407" i="1"/>
  <c r="D1407" i="1"/>
  <c r="C1407" i="1"/>
  <c r="G1407" i="1" s="1"/>
  <c r="H1406" i="1"/>
  <c r="D1406" i="1"/>
  <c r="C1406" i="1"/>
  <c r="G1406" i="1" s="1"/>
  <c r="D1405" i="1"/>
  <c r="C1405" i="1"/>
  <c r="G1405" i="1" s="1"/>
  <c r="D1404" i="1"/>
  <c r="C1404" i="1"/>
  <c r="G1404" i="1" s="1"/>
  <c r="D1403" i="1"/>
  <c r="H1403" i="1" s="1"/>
  <c r="C1403" i="1"/>
  <c r="H1402" i="1"/>
  <c r="D1402" i="1"/>
  <c r="C1402" i="1"/>
  <c r="G1402" i="1" s="1"/>
  <c r="D1401" i="1"/>
  <c r="C1401" i="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D1383" i="1"/>
  <c r="H1382" i="1"/>
  <c r="D1382" i="1"/>
  <c r="C1382" i="1"/>
  <c r="D1381" i="1"/>
  <c r="C1381" i="1"/>
  <c r="D1380" i="1"/>
  <c r="C1380" i="1"/>
  <c r="G1380" i="1" s="1"/>
  <c r="H1379" i="1"/>
  <c r="D1379" i="1"/>
  <c r="C1379" i="1"/>
  <c r="H1378" i="1"/>
  <c r="D1378" i="1"/>
  <c r="C1378" i="1"/>
  <c r="D1377" i="1"/>
  <c r="C1377" i="1"/>
  <c r="D1376" i="1"/>
  <c r="C1376" i="1"/>
  <c r="G1376" i="1" s="1"/>
  <c r="H1375" i="1"/>
  <c r="D1375" i="1"/>
  <c r="C1375" i="1"/>
  <c r="H1374" i="1"/>
  <c r="D1374" i="1"/>
  <c r="C1374" i="1"/>
  <c r="D1373" i="1"/>
  <c r="C1373" i="1"/>
  <c r="D1372" i="1"/>
  <c r="C1372" i="1"/>
  <c r="G1372" i="1" s="1"/>
  <c r="H1371" i="1"/>
  <c r="D1371" i="1"/>
  <c r="C1371" i="1"/>
  <c r="H1370" i="1"/>
  <c r="D1370" i="1"/>
  <c r="C1370" i="1"/>
  <c r="D1369" i="1"/>
  <c r="C1369" i="1"/>
  <c r="D1368" i="1"/>
  <c r="C1368" i="1"/>
  <c r="G1368" i="1" s="1"/>
  <c r="H1367" i="1"/>
  <c r="D1367" i="1"/>
  <c r="C1367" i="1"/>
  <c r="H1366" i="1"/>
  <c r="D1366" i="1"/>
  <c r="C1366" i="1"/>
  <c r="D1365" i="1"/>
  <c r="C1365" i="1"/>
  <c r="D1364" i="1"/>
  <c r="C1364" i="1"/>
  <c r="G1364" i="1" s="1"/>
  <c r="H1363" i="1"/>
  <c r="D1363" i="1"/>
  <c r="C1363" i="1"/>
  <c r="H1362" i="1"/>
  <c r="D1362" i="1"/>
  <c r="C1362" i="1"/>
  <c r="D1361" i="1"/>
  <c r="C1361" i="1"/>
  <c r="D1360" i="1"/>
  <c r="C1360" i="1"/>
  <c r="G1360" i="1" s="1"/>
  <c r="H1359" i="1"/>
  <c r="D1359" i="1"/>
  <c r="C1359" i="1"/>
  <c r="H1358" i="1"/>
  <c r="D1358" i="1"/>
  <c r="C1358" i="1"/>
  <c r="D1357" i="1"/>
  <c r="C1357" i="1"/>
  <c r="D1356" i="1"/>
  <c r="C1356" i="1"/>
  <c r="G1356" i="1" s="1"/>
  <c r="H1355" i="1"/>
  <c r="D1355" i="1"/>
  <c r="C1355" i="1"/>
  <c r="H1354" i="1"/>
  <c r="D1354" i="1"/>
  <c r="C1354" i="1"/>
  <c r="D1353" i="1"/>
  <c r="C1353" i="1"/>
  <c r="D1352" i="1"/>
  <c r="C1352" i="1"/>
  <c r="G1352" i="1" s="1"/>
  <c r="H1351" i="1"/>
  <c r="D1351" i="1"/>
  <c r="C1351" i="1"/>
  <c r="H1350" i="1"/>
  <c r="D1350" i="1"/>
  <c r="C1350" i="1"/>
  <c r="D1349" i="1"/>
  <c r="C1349" i="1"/>
  <c r="D1348" i="1"/>
  <c r="C1348" i="1"/>
  <c r="G1348" i="1" s="1"/>
  <c r="H1347" i="1"/>
  <c r="D1347" i="1"/>
  <c r="C1347" i="1"/>
  <c r="H1346" i="1"/>
  <c r="D1346" i="1"/>
  <c r="C1346" i="1"/>
  <c r="D1345" i="1"/>
  <c r="C1345" i="1"/>
  <c r="D1344" i="1"/>
  <c r="C1344" i="1"/>
  <c r="G1344" i="1" s="1"/>
  <c r="H1343" i="1"/>
  <c r="D1343" i="1"/>
  <c r="C1343" i="1"/>
  <c r="H1342" i="1"/>
  <c r="D1342" i="1"/>
  <c r="C1342" i="1"/>
  <c r="D1341" i="1"/>
  <c r="C1341" i="1"/>
  <c r="D1340" i="1"/>
  <c r="C1340" i="1"/>
  <c r="G1340" i="1" s="1"/>
  <c r="H1339" i="1"/>
  <c r="D1339" i="1"/>
  <c r="C1339" i="1"/>
  <c r="H1338" i="1"/>
  <c r="D1338" i="1"/>
  <c r="C1338" i="1"/>
  <c r="D1337" i="1"/>
  <c r="C1337" i="1"/>
  <c r="D1336" i="1"/>
  <c r="C1336" i="1"/>
  <c r="G1336" i="1" s="1"/>
  <c r="H1335" i="1"/>
  <c r="D1335" i="1"/>
  <c r="C1335" i="1"/>
  <c r="H1334" i="1"/>
  <c r="D1334" i="1"/>
  <c r="C1334" i="1"/>
  <c r="D1333" i="1"/>
  <c r="C1333" i="1"/>
  <c r="D1332" i="1"/>
  <c r="C1332" i="1"/>
  <c r="G1332" i="1" s="1"/>
  <c r="H1331" i="1"/>
  <c r="D1331" i="1"/>
  <c r="C1331" i="1"/>
  <c r="H1330" i="1"/>
  <c r="D1330" i="1"/>
  <c r="C1330" i="1"/>
  <c r="D1328" i="1"/>
  <c r="C1328" i="1"/>
  <c r="G1328" i="1" s="1"/>
  <c r="H1327" i="1"/>
  <c r="D1327" i="1"/>
  <c r="C1327" i="1"/>
  <c r="H1326" i="1"/>
  <c r="D1326" i="1"/>
  <c r="C1326" i="1"/>
  <c r="D1325" i="1"/>
  <c r="C1325" i="1"/>
  <c r="D1324" i="1"/>
  <c r="C1324" i="1"/>
  <c r="G1324" i="1" s="1"/>
  <c r="H1323" i="1"/>
  <c r="D1323" i="1"/>
  <c r="C1323" i="1"/>
  <c r="H1322" i="1"/>
  <c r="D1322" i="1"/>
  <c r="C1322" i="1"/>
  <c r="D1321" i="1"/>
  <c r="C1321" i="1"/>
  <c r="D1320" i="1"/>
  <c r="C1320" i="1"/>
  <c r="G1320" i="1" s="1"/>
  <c r="H1319" i="1"/>
  <c r="D1319" i="1"/>
  <c r="C1319" i="1"/>
  <c r="H1318" i="1"/>
  <c r="D1318" i="1"/>
  <c r="C1318" i="1"/>
  <c r="D1317" i="1"/>
  <c r="C1317" i="1"/>
  <c r="D1316" i="1"/>
  <c r="C1316" i="1"/>
  <c r="G1316" i="1" s="1"/>
  <c r="H1315" i="1"/>
  <c r="D1315" i="1"/>
  <c r="C1315" i="1"/>
  <c r="H1314" i="1"/>
  <c r="D1314" i="1"/>
  <c r="C1314" i="1"/>
  <c r="D1313" i="1"/>
  <c r="C1313" i="1"/>
  <c r="D1312" i="1"/>
  <c r="C1312" i="1"/>
  <c r="H1311" i="1"/>
  <c r="D1311" i="1"/>
  <c r="C1311" i="1"/>
  <c r="H1310" i="1"/>
  <c r="D1310" i="1"/>
  <c r="C1310" i="1"/>
  <c r="D1309" i="1"/>
  <c r="C1309" i="1"/>
  <c r="D1308" i="1"/>
  <c r="C1308" i="1"/>
  <c r="H1307" i="1"/>
  <c r="D1307" i="1"/>
  <c r="C1307" i="1"/>
  <c r="H1306" i="1"/>
  <c r="D1306" i="1"/>
  <c r="C1306" i="1"/>
  <c r="D1305" i="1"/>
  <c r="C1305" i="1"/>
  <c r="D1304" i="1"/>
  <c r="C1304" i="1"/>
  <c r="H1303" i="1"/>
  <c r="D1303" i="1"/>
  <c r="C1303" i="1"/>
  <c r="H1302" i="1"/>
  <c r="D1302" i="1"/>
  <c r="C1302" i="1"/>
  <c r="D1301" i="1"/>
  <c r="C1301" i="1"/>
  <c r="D1300" i="1"/>
  <c r="C1300" i="1"/>
  <c r="H1299" i="1"/>
  <c r="D1299" i="1"/>
  <c r="C1299" i="1"/>
  <c r="H1298" i="1"/>
  <c r="D1298" i="1"/>
  <c r="C1298" i="1"/>
  <c r="D1297" i="1"/>
  <c r="C1297" i="1"/>
  <c r="D1296" i="1"/>
  <c r="C1296" i="1"/>
  <c r="H1295" i="1"/>
  <c r="D1295" i="1"/>
  <c r="C1295" i="1"/>
  <c r="H1294" i="1"/>
  <c r="D1294" i="1"/>
  <c r="C1294" i="1"/>
  <c r="D1293" i="1"/>
  <c r="C1293" i="1"/>
  <c r="D1292" i="1"/>
  <c r="C1292" i="1"/>
  <c r="H1291" i="1"/>
  <c r="D1291" i="1"/>
  <c r="C1291" i="1"/>
  <c r="H1290" i="1"/>
  <c r="D1290" i="1"/>
  <c r="C1290" i="1"/>
  <c r="D1289" i="1"/>
  <c r="C1289" i="1"/>
  <c r="D1288" i="1"/>
  <c r="C1288" i="1"/>
  <c r="H1287" i="1"/>
  <c r="D1287" i="1"/>
  <c r="C1287" i="1"/>
  <c r="H1286" i="1"/>
  <c r="D1286" i="1"/>
  <c r="C1286" i="1"/>
  <c r="D1285" i="1"/>
  <c r="C1285" i="1"/>
  <c r="D1284" i="1"/>
  <c r="C1284" i="1"/>
  <c r="H1283" i="1"/>
  <c r="D1283" i="1"/>
  <c r="C1283" i="1"/>
  <c r="H1282" i="1"/>
  <c r="D1282" i="1"/>
  <c r="C1282" i="1"/>
  <c r="D1281" i="1"/>
  <c r="C1281" i="1"/>
  <c r="D1280" i="1"/>
  <c r="C1280" i="1"/>
  <c r="H1279" i="1"/>
  <c r="D1279" i="1"/>
  <c r="C1279" i="1"/>
  <c r="H1278" i="1"/>
  <c r="D1278" i="1"/>
  <c r="C1278" i="1"/>
  <c r="D1277" i="1"/>
  <c r="C1277" i="1"/>
  <c r="D1276" i="1"/>
  <c r="C1276" i="1"/>
  <c r="H1275" i="1"/>
  <c r="D1275" i="1"/>
  <c r="C1275" i="1"/>
  <c r="H1274" i="1"/>
  <c r="D1274" i="1"/>
  <c r="C1274" i="1"/>
  <c r="D1273" i="1"/>
  <c r="C1273" i="1"/>
  <c r="D1272" i="1"/>
  <c r="C1272" i="1"/>
  <c r="H1271" i="1"/>
  <c r="D1271" i="1"/>
  <c r="C1271" i="1"/>
  <c r="H1270" i="1"/>
  <c r="D1270" i="1"/>
  <c r="C1270" i="1"/>
  <c r="D1269" i="1"/>
  <c r="C1269" i="1"/>
  <c r="D1268" i="1"/>
  <c r="C1268" i="1"/>
  <c r="H1267" i="1"/>
  <c r="D1267" i="1"/>
  <c r="C1267" i="1"/>
  <c r="H1266" i="1"/>
  <c r="D1266" i="1"/>
  <c r="C1266" i="1"/>
  <c r="D1265" i="1"/>
  <c r="C1265" i="1"/>
  <c r="D1264" i="1"/>
  <c r="C1264" i="1"/>
  <c r="H1263" i="1"/>
  <c r="D1263" i="1"/>
  <c r="C1263" i="1"/>
  <c r="H1262" i="1"/>
  <c r="D1262" i="1"/>
  <c r="C1262" i="1"/>
  <c r="D1261" i="1"/>
  <c r="C1261" i="1"/>
  <c r="D1260" i="1"/>
  <c r="C1260" i="1"/>
  <c r="H1259" i="1"/>
  <c r="D1259" i="1"/>
  <c r="C1259" i="1"/>
  <c r="H1258" i="1"/>
  <c r="D1258" i="1"/>
  <c r="C1258" i="1"/>
  <c r="D1257" i="1"/>
  <c r="C1257" i="1"/>
  <c r="D1256" i="1"/>
  <c r="C1256" i="1"/>
  <c r="H1255" i="1"/>
  <c r="D1255" i="1"/>
  <c r="C1255" i="1"/>
  <c r="H1254" i="1"/>
  <c r="D1254" i="1"/>
  <c r="C1254" i="1"/>
  <c r="D1253" i="1"/>
  <c r="C1253" i="1"/>
  <c r="H1252" i="1"/>
  <c r="D1252" i="1"/>
  <c r="C1252" i="1"/>
  <c r="G1252" i="1" s="1"/>
  <c r="H1251" i="1"/>
  <c r="D1251" i="1"/>
  <c r="C1251" i="1"/>
  <c r="D1250" i="1"/>
  <c r="C1250" i="1"/>
  <c r="H1250" i="1" s="1"/>
  <c r="D1249" i="1"/>
  <c r="C1249" i="1"/>
  <c r="H1248" i="1"/>
  <c r="D1248" i="1"/>
  <c r="C1248" i="1"/>
  <c r="G1248" i="1" s="1"/>
  <c r="D1247" i="1"/>
  <c r="H1247" i="1" s="1"/>
  <c r="C1247" i="1"/>
  <c r="D1246" i="1"/>
  <c r="C1246" i="1"/>
  <c r="G1246" i="1" s="1"/>
  <c r="D1245" i="1"/>
  <c r="C1245" i="1"/>
  <c r="D1244" i="1"/>
  <c r="C1244" i="1"/>
  <c r="G1244" i="1" s="1"/>
  <c r="H1243" i="1"/>
  <c r="D1243" i="1"/>
  <c r="C1243" i="1"/>
  <c r="H1242" i="1"/>
  <c r="D1242" i="1"/>
  <c r="C1242" i="1"/>
  <c r="D1241" i="1"/>
  <c r="C1241" i="1"/>
  <c r="D1240" i="1"/>
  <c r="C1240" i="1"/>
  <c r="G1240" i="1" s="1"/>
  <c r="H1239" i="1"/>
  <c r="D1239" i="1"/>
  <c r="C1239" i="1"/>
  <c r="H1238" i="1"/>
  <c r="D1238" i="1"/>
  <c r="C1238" i="1"/>
  <c r="D1237" i="1"/>
  <c r="C1237" i="1"/>
  <c r="D1236" i="1"/>
  <c r="H1236" i="1" s="1"/>
  <c r="C1236" i="1"/>
  <c r="D1235" i="1"/>
  <c r="H1235" i="1" s="1"/>
  <c r="C1235" i="1"/>
  <c r="D1234" i="1"/>
  <c r="C1234" i="1"/>
  <c r="H1234" i="1" s="1"/>
  <c r="D1233" i="1"/>
  <c r="C1233" i="1"/>
  <c r="G1233" i="1" s="1"/>
  <c r="H1232" i="1"/>
  <c r="D1232" i="1"/>
  <c r="C1232" i="1"/>
  <c r="H1231" i="1"/>
  <c r="D1231" i="1"/>
  <c r="C1231" i="1"/>
  <c r="D1230" i="1"/>
  <c r="C1230" i="1"/>
  <c r="D1229" i="1"/>
  <c r="C1229" i="1"/>
  <c r="D1228" i="1"/>
  <c r="C1228" i="1"/>
  <c r="H1228" i="1" s="1"/>
  <c r="C1227" i="1"/>
  <c r="D1226" i="1"/>
  <c r="C1226" i="1"/>
  <c r="H1226" i="1" s="1"/>
  <c r="D1225" i="1"/>
  <c r="C1225" i="1"/>
  <c r="H1225" i="1" s="1"/>
  <c r="D1224" i="1"/>
  <c r="C1224" i="1"/>
  <c r="C1223" i="1"/>
  <c r="D1221" i="1"/>
  <c r="C1221" i="1"/>
  <c r="H1221" i="1" s="1"/>
  <c r="D1220" i="1"/>
  <c r="C1220" i="1"/>
  <c r="H1220" i="1" s="1"/>
  <c r="D1219" i="1"/>
  <c r="C1219" i="1"/>
  <c r="H1219" i="1" s="1"/>
  <c r="D1218" i="1"/>
  <c r="C1218" i="1"/>
  <c r="H1218" i="1" s="1"/>
  <c r="D1217" i="1"/>
  <c r="C1217" i="1"/>
  <c r="H1217" i="1" s="1"/>
  <c r="D1216" i="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D1162" i="1"/>
  <c r="C1162" i="1"/>
  <c r="H1162" i="1" s="1"/>
  <c r="D1161" i="1"/>
  <c r="C1161" i="1"/>
  <c r="H1161" i="1" s="1"/>
  <c r="D1160" i="1"/>
  <c r="G1160" i="1" s="1"/>
  <c r="C1160" i="1"/>
  <c r="D1159" i="1"/>
  <c r="G1159" i="1" s="1"/>
  <c r="C1159" i="1"/>
  <c r="H1159" i="1" s="1"/>
  <c r="D1158" i="1"/>
  <c r="G1158" i="1" s="1"/>
  <c r="C1158" i="1"/>
  <c r="H1158" i="1" s="1"/>
  <c r="D1157" i="1"/>
  <c r="G1157" i="1" s="1"/>
  <c r="C1157" i="1"/>
  <c r="D1156" i="1"/>
  <c r="C1156" i="1"/>
  <c r="H1156" i="1" s="1"/>
  <c r="D1155" i="1"/>
  <c r="C1155" i="1"/>
  <c r="D1154" i="1"/>
  <c r="D1151" i="1"/>
  <c r="G1151" i="1" s="1"/>
  <c r="C1151" i="1"/>
  <c r="H1151" i="1" s="1"/>
  <c r="D1150" i="1"/>
  <c r="G1150" i="1" s="1"/>
  <c r="C1150" i="1"/>
  <c r="H1150" i="1" s="1"/>
  <c r="D1149" i="1"/>
  <c r="G1149" i="1" s="1"/>
  <c r="C1149" i="1"/>
  <c r="H1149" i="1" s="1"/>
  <c r="D1148" i="1"/>
  <c r="G1148" i="1" s="1"/>
  <c r="C1148" i="1"/>
  <c r="H1148" i="1" s="1"/>
  <c r="D1147" i="1"/>
  <c r="G1147" i="1" s="1"/>
  <c r="C1147" i="1"/>
  <c r="H1147" i="1" s="1"/>
  <c r="D1146" i="1"/>
  <c r="G1146" i="1" s="1"/>
  <c r="C1146" i="1"/>
  <c r="H1146" i="1" s="1"/>
  <c r="D1145" i="1"/>
  <c r="G1145" i="1" s="1"/>
  <c r="C1145" i="1"/>
  <c r="H1145" i="1" s="1"/>
  <c r="D1144" i="1"/>
  <c r="G1144" i="1" s="1"/>
  <c r="C1144" i="1"/>
  <c r="H1144" i="1" s="1"/>
  <c r="D1143" i="1"/>
  <c r="G1143" i="1" s="1"/>
  <c r="C1143" i="1"/>
  <c r="H1143" i="1" s="1"/>
  <c r="D1142" i="1"/>
  <c r="G1142" i="1" s="1"/>
  <c r="C1142" i="1"/>
  <c r="H1142" i="1" s="1"/>
  <c r="D1141" i="1"/>
  <c r="G1141" i="1" s="1"/>
  <c r="C1141" i="1"/>
  <c r="H1141" i="1" s="1"/>
  <c r="D1140" i="1"/>
  <c r="G1140" i="1" s="1"/>
  <c r="C1140" i="1"/>
  <c r="H1140" i="1" s="1"/>
  <c r="D1139" i="1"/>
  <c r="G1139" i="1" s="1"/>
  <c r="C1139" i="1"/>
  <c r="H1139" i="1" s="1"/>
  <c r="D1138" i="1"/>
  <c r="G1138" i="1" s="1"/>
  <c r="C1138" i="1"/>
  <c r="H1138" i="1" s="1"/>
  <c r="D1137" i="1"/>
  <c r="G1137" i="1" s="1"/>
  <c r="C1137" i="1"/>
  <c r="H1137" i="1" s="1"/>
  <c r="D1136" i="1"/>
  <c r="G1136" i="1" s="1"/>
  <c r="C1136" i="1"/>
  <c r="H1136" i="1" s="1"/>
  <c r="D1135" i="1"/>
  <c r="G1135" i="1" s="1"/>
  <c r="C1135" i="1"/>
  <c r="H1135" i="1" s="1"/>
  <c r="D1134" i="1"/>
  <c r="G1134" i="1" s="1"/>
  <c r="C1134" i="1"/>
  <c r="H1134" i="1" s="1"/>
  <c r="D1133" i="1"/>
  <c r="G1133" i="1" s="1"/>
  <c r="C1133" i="1"/>
  <c r="H1133" i="1" s="1"/>
  <c r="D1132" i="1"/>
  <c r="G1132" i="1" s="1"/>
  <c r="C1132" i="1"/>
  <c r="H1132" i="1" s="1"/>
  <c r="D1131" i="1"/>
  <c r="G1131" i="1" s="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G1053" i="1"/>
  <c r="D1053" i="1"/>
  <c r="C1053" i="1"/>
  <c r="H1053" i="1" s="1"/>
  <c r="G1052" i="1"/>
  <c r="D1052" i="1"/>
  <c r="C1052" i="1"/>
  <c r="H1052" i="1" s="1"/>
  <c r="G1051" i="1"/>
  <c r="D1051" i="1"/>
  <c r="C1051" i="1"/>
  <c r="H1051" i="1" s="1"/>
  <c r="D1050" i="1"/>
  <c r="G1050" i="1" s="1"/>
  <c r="C1050" i="1"/>
  <c r="G1049" i="1"/>
  <c r="D1049" i="1"/>
  <c r="C1049" i="1"/>
  <c r="H1049" i="1" s="1"/>
  <c r="D1048" i="1"/>
  <c r="G1048" i="1" s="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D1028" i="1"/>
  <c r="G1028" i="1" s="1"/>
  <c r="C1028" i="1"/>
  <c r="G1027" i="1"/>
  <c r="D1027" i="1"/>
  <c r="C1027" i="1"/>
  <c r="H1027" i="1" s="1"/>
  <c r="G1026" i="1"/>
  <c r="D1026" i="1"/>
  <c r="C1026" i="1"/>
  <c r="H1026" i="1" s="1"/>
  <c r="G1025" i="1"/>
  <c r="D1025" i="1"/>
  <c r="C1025" i="1"/>
  <c r="H1025" i="1" s="1"/>
  <c r="G1024" i="1"/>
  <c r="D1024" i="1"/>
  <c r="C1024" i="1"/>
  <c r="H1024" i="1" s="1"/>
  <c r="D1023" i="1"/>
  <c r="G1023" i="1" s="1"/>
  <c r="C1023" i="1"/>
  <c r="H1023" i="1" s="1"/>
  <c r="G1022" i="1"/>
  <c r="D1022" i="1"/>
  <c r="C1022" i="1"/>
  <c r="H1022" i="1" s="1"/>
  <c r="G1021" i="1"/>
  <c r="D1021" i="1"/>
  <c r="C1021" i="1"/>
  <c r="H1021" i="1" s="1"/>
  <c r="G1020" i="1"/>
  <c r="D1020" i="1"/>
  <c r="C1020" i="1"/>
  <c r="H1020" i="1" s="1"/>
  <c r="G1019" i="1"/>
  <c r="D1019" i="1"/>
  <c r="C1019" i="1"/>
  <c r="H1019" i="1" s="1"/>
  <c r="G1018" i="1"/>
  <c r="D1018" i="1"/>
  <c r="C1018" i="1"/>
  <c r="G1017" i="1"/>
  <c r="D1017" i="1"/>
  <c r="C1017" i="1"/>
  <c r="H1017" i="1" s="1"/>
  <c r="G1016" i="1"/>
  <c r="D1016" i="1"/>
  <c r="C1016" i="1"/>
  <c r="H1016" i="1" s="1"/>
  <c r="G1015" i="1"/>
  <c r="D1015" i="1"/>
  <c r="C1015" i="1"/>
  <c r="H1015" i="1" s="1"/>
  <c r="D1014" i="1"/>
  <c r="G1014" i="1" s="1"/>
  <c r="C1014" i="1"/>
  <c r="H1014" i="1" s="1"/>
  <c r="D1013" i="1"/>
  <c r="C1013" i="1"/>
  <c r="H1013" i="1" s="1"/>
  <c r="G1012" i="1"/>
  <c r="D1012" i="1"/>
  <c r="C1012" i="1"/>
  <c r="H1012" i="1" s="1"/>
  <c r="D1011" i="1"/>
  <c r="G1011" i="1" s="1"/>
  <c r="C1011" i="1"/>
  <c r="H1011" i="1" s="1"/>
  <c r="D1010" i="1"/>
  <c r="G1010" i="1" s="1"/>
  <c r="C1010" i="1"/>
  <c r="D1009" i="1"/>
  <c r="G1009" i="1" s="1"/>
  <c r="C1009" i="1"/>
  <c r="D1008" i="1"/>
  <c r="G1008" i="1" s="1"/>
  <c r="C1008" i="1"/>
  <c r="H1008" i="1" s="1"/>
  <c r="D1007" i="1"/>
  <c r="G1007" i="1" s="1"/>
  <c r="C1007" i="1"/>
  <c r="D1006" i="1"/>
  <c r="C1006" i="1"/>
  <c r="D1005" i="1"/>
  <c r="G1005" i="1" s="1"/>
  <c r="C1005" i="1"/>
  <c r="D1004" i="1"/>
  <c r="G1004" i="1" s="1"/>
  <c r="C1004" i="1"/>
  <c r="D1003" i="1"/>
  <c r="G1003" i="1" s="1"/>
  <c r="C1003" i="1"/>
  <c r="D1002" i="1"/>
  <c r="C1002" i="1"/>
  <c r="H1002" i="1" s="1"/>
  <c r="G1001" i="1"/>
  <c r="D1001" i="1"/>
  <c r="C1001" i="1"/>
  <c r="G1000" i="1"/>
  <c r="D1000" i="1"/>
  <c r="C1000" i="1"/>
  <c r="H1000" i="1" s="1"/>
  <c r="D999" i="1"/>
  <c r="G999" i="1" s="1"/>
  <c r="C999" i="1"/>
  <c r="G998" i="1"/>
  <c r="D998" i="1"/>
  <c r="C998" i="1"/>
  <c r="H998" i="1" s="1"/>
  <c r="D997" i="1"/>
  <c r="C997" i="1"/>
  <c r="D996" i="1"/>
  <c r="G996" i="1" s="1"/>
  <c r="C996" i="1"/>
  <c r="H996" i="1" s="1"/>
  <c r="G995" i="1"/>
  <c r="D995" i="1"/>
  <c r="C995" i="1"/>
  <c r="H995" i="1" s="1"/>
  <c r="G994" i="1"/>
  <c r="D994" i="1"/>
  <c r="C994" i="1"/>
  <c r="H994" i="1" s="1"/>
  <c r="D993" i="1"/>
  <c r="G993" i="1" s="1"/>
  <c r="C993" i="1"/>
  <c r="G992" i="1"/>
  <c r="D992" i="1"/>
  <c r="C992" i="1"/>
  <c r="H992" i="1" s="1"/>
  <c r="D991" i="1"/>
  <c r="G991" i="1" s="1"/>
  <c r="C991" i="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G816" i="1" s="1"/>
  <c r="C816" i="1"/>
  <c r="D815" i="1"/>
  <c r="G815" i="1" s="1"/>
  <c r="C815" i="1"/>
  <c r="D814" i="1"/>
  <c r="G814" i="1" s="1"/>
  <c r="C814" i="1"/>
  <c r="G813" i="1"/>
  <c r="D813" i="1"/>
  <c r="H813" i="1" s="1"/>
  <c r="C813" i="1"/>
  <c r="D812" i="1"/>
  <c r="C812" i="1"/>
  <c r="H811" i="1"/>
  <c r="G811" i="1"/>
  <c r="D811" i="1"/>
  <c r="C811" i="1"/>
  <c r="H810" i="1"/>
  <c r="D810" i="1"/>
  <c r="G810" i="1" s="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G713" i="1"/>
  <c r="D713" i="1"/>
  <c r="H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D655" i="1"/>
  <c r="H655" i="1" s="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D648" i="1"/>
  <c r="H648" i="1" s="1"/>
  <c r="C648" i="1"/>
  <c r="D647" i="1"/>
  <c r="H647" i="1" s="1"/>
  <c r="C647" i="1"/>
  <c r="G646" i="1"/>
  <c r="D646" i="1"/>
  <c r="H646" i="1" s="1"/>
  <c r="C646" i="1"/>
  <c r="D645" i="1"/>
  <c r="H645" i="1" s="1"/>
  <c r="C645" i="1"/>
  <c r="D644" i="1"/>
  <c r="H644" i="1" s="1"/>
  <c r="C644" i="1"/>
  <c r="D643" i="1"/>
  <c r="H643" i="1" s="1"/>
  <c r="C643" i="1"/>
  <c r="D642" i="1"/>
  <c r="H642" i="1" s="1"/>
  <c r="C642" i="1"/>
  <c r="D641" i="1"/>
  <c r="H641" i="1" s="1"/>
  <c r="C641" i="1"/>
  <c r="D638"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D412" i="1"/>
  <c r="C412" i="1"/>
  <c r="D411" i="1"/>
  <c r="C411" i="1"/>
  <c r="H406" i="1"/>
  <c r="G406" i="1"/>
  <c r="D406" i="1"/>
  <c r="C406" i="1"/>
  <c r="D405" i="1"/>
  <c r="C405" i="1"/>
  <c r="G405" i="1" s="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G327" i="1"/>
  <c r="D327" i="1"/>
  <c r="H327" i="1" s="1"/>
  <c r="C327" i="1"/>
  <c r="G326" i="1"/>
  <c r="D326" i="1"/>
  <c r="H326" i="1" s="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8" i="1"/>
  <c r="H258" i="1" s="1"/>
  <c r="C258" i="1"/>
  <c r="D257" i="1"/>
  <c r="H257" i="1" s="1"/>
  <c r="C257" i="1"/>
  <c r="D256" i="1"/>
  <c r="C256" i="1"/>
  <c r="H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H189" i="1"/>
  <c r="G189" i="1"/>
  <c r="D189" i="1"/>
  <c r="C189" i="1"/>
  <c r="D188" i="1"/>
  <c r="H188" i="1" s="1"/>
  <c r="C188" i="1"/>
  <c r="D187" i="1"/>
  <c r="C187" i="1"/>
  <c r="G187" i="1" s="1"/>
  <c r="H186" i="1"/>
  <c r="G186" i="1"/>
  <c r="D186" i="1"/>
  <c r="C186" i="1"/>
  <c r="H185" i="1"/>
  <c r="G185" i="1"/>
  <c r="D185" i="1"/>
  <c r="C185" i="1"/>
  <c r="D184" i="1"/>
  <c r="C184" i="1"/>
  <c r="H183" i="1"/>
  <c r="G183" i="1"/>
  <c r="D183" i="1"/>
  <c r="C183" i="1"/>
  <c r="H182" i="1"/>
  <c r="G182" i="1"/>
  <c r="D182" i="1"/>
  <c r="C182" i="1"/>
  <c r="D181" i="1"/>
  <c r="H181" i="1" s="1"/>
  <c r="C181" i="1"/>
  <c r="D180" i="1"/>
  <c r="H180" i="1" s="1"/>
  <c r="C180" i="1"/>
  <c r="D179" i="1"/>
  <c r="H179" i="1" s="1"/>
  <c r="C179" i="1"/>
  <c r="H178" i="1"/>
  <c r="G178" i="1"/>
  <c r="D178" i="1"/>
  <c r="C178" i="1"/>
  <c r="D177" i="1"/>
  <c r="H177" i="1" s="1"/>
  <c r="C177" i="1"/>
  <c r="D176" i="1"/>
  <c r="H176" i="1" s="1"/>
  <c r="C176" i="1"/>
  <c r="D175" i="1"/>
  <c r="H175" i="1" s="1"/>
  <c r="C175" i="1"/>
  <c r="D174" i="1"/>
  <c r="H174" i="1" s="1"/>
  <c r="C174" i="1"/>
  <c r="D173" i="1"/>
  <c r="H173" i="1" s="1"/>
  <c r="C173" i="1"/>
  <c r="H172" i="1"/>
  <c r="G172" i="1"/>
  <c r="D172" i="1"/>
  <c r="C172" i="1"/>
  <c r="H171" i="1"/>
  <c r="G171" i="1"/>
  <c r="D171" i="1"/>
  <c r="C171" i="1"/>
  <c r="H170" i="1"/>
  <c r="G170" i="1"/>
  <c r="D170" i="1"/>
  <c r="C170" i="1"/>
  <c r="D169" i="1"/>
  <c r="H169" i="1" s="1"/>
  <c r="C169" i="1"/>
  <c r="D168" i="1"/>
  <c r="G168" i="1" s="1"/>
  <c r="C168" i="1"/>
  <c r="H168" i="1" s="1"/>
  <c r="H167" i="1"/>
  <c r="G167" i="1"/>
  <c r="D167" i="1"/>
  <c r="C167" i="1"/>
  <c r="D166" i="1"/>
  <c r="C166" i="1"/>
  <c r="G166" i="1" s="1"/>
  <c r="D165" i="1"/>
  <c r="C165" i="1"/>
  <c r="H164" i="1"/>
  <c r="G164" i="1"/>
  <c r="D164" i="1"/>
  <c r="C164" i="1"/>
  <c r="G163" i="1"/>
  <c r="D163" i="1"/>
  <c r="H163" i="1" s="1"/>
  <c r="C163" i="1"/>
  <c r="H162" i="1"/>
  <c r="G162" i="1"/>
  <c r="D162" i="1"/>
  <c r="C162" i="1"/>
  <c r="G161" i="1"/>
  <c r="D161" i="1"/>
  <c r="H161" i="1" s="1"/>
  <c r="C161" i="1"/>
  <c r="D160" i="1"/>
  <c r="H160" i="1" s="1"/>
  <c r="C160" i="1"/>
  <c r="H158" i="1"/>
  <c r="G158" i="1"/>
  <c r="D158" i="1"/>
  <c r="C158" i="1"/>
  <c r="G157" i="1"/>
  <c r="D157" i="1"/>
  <c r="H157" i="1" s="1"/>
  <c r="C157" i="1"/>
  <c r="H156" i="1"/>
  <c r="G156" i="1"/>
  <c r="D156" i="1"/>
  <c r="C156" i="1"/>
  <c r="G155" i="1"/>
  <c r="D155" i="1"/>
  <c r="H155" i="1" s="1"/>
  <c r="C155" i="1"/>
  <c r="D154" i="1"/>
  <c r="H154" i="1" s="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H131" i="1"/>
  <c r="G131" i="1"/>
  <c r="D131" i="1"/>
  <c r="C131" i="1"/>
  <c r="H130" i="1"/>
  <c r="D130" i="1"/>
  <c r="G130" i="1" s="1"/>
  <c r="C130" i="1"/>
  <c r="H129" i="1"/>
  <c r="D129" i="1"/>
  <c r="G129" i="1" s="1"/>
  <c r="C129" i="1"/>
  <c r="H128" i="1"/>
  <c r="G128" i="1"/>
  <c r="D128" i="1"/>
  <c r="C128" i="1"/>
  <c r="H127" i="1"/>
  <c r="G127" i="1"/>
  <c r="D127" i="1"/>
  <c r="C127" i="1"/>
  <c r="D126" i="1"/>
  <c r="H126" i="1" s="1"/>
  <c r="C126" i="1"/>
  <c r="H125" i="1"/>
  <c r="G125" i="1"/>
  <c r="D125" i="1"/>
  <c r="C125" i="1"/>
  <c r="D124" i="1"/>
  <c r="H124" i="1" s="1"/>
  <c r="C124" i="1"/>
  <c r="D123" i="1"/>
  <c r="H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F217" i="9"/>
  <c r="B217" i="9" s="1"/>
  <c r="E297" i="9"/>
  <c r="B297" i="9" s="1"/>
  <c r="F250" i="5"/>
  <c r="G641" i="1"/>
  <c r="H1006" i="1"/>
  <c r="E285" i="9"/>
  <c r="B285" i="9" s="1"/>
  <c r="H1230" i="1"/>
  <c r="H1229" i="1"/>
  <c r="D1227" i="1"/>
  <c r="E245" i="5"/>
  <c r="D1222" i="1" s="1"/>
  <c r="H1227" i="1"/>
  <c r="E283" i="9"/>
  <c r="B283" i="9" s="1"/>
  <c r="D1223" i="1"/>
  <c r="H1223" i="1" s="1"/>
  <c r="H1224" i="1"/>
  <c r="H1216" i="1"/>
  <c r="H1163" i="1"/>
  <c r="H1157" i="1"/>
  <c r="H1160" i="1"/>
  <c r="H1054" i="1"/>
  <c r="H1050" i="1"/>
  <c r="E68" i="5"/>
  <c r="H1048" i="1"/>
  <c r="H1028" i="1"/>
  <c r="H1018" i="1"/>
  <c r="H1010" i="1"/>
  <c r="H1007" i="1"/>
  <c r="H1009" i="1"/>
  <c r="H1005" i="1"/>
  <c r="H1004" i="1"/>
  <c r="H1003" i="1"/>
  <c r="H997" i="1"/>
  <c r="H1001" i="1"/>
  <c r="F19" i="5"/>
  <c r="H999" i="1"/>
  <c r="G1401" i="1"/>
  <c r="G1403" i="1"/>
  <c r="G668" i="1"/>
  <c r="G670" i="1"/>
  <c r="G719" i="1"/>
  <c r="G715" i="1"/>
  <c r="G655" i="1"/>
  <c r="G648" i="1"/>
  <c r="G647" i="1"/>
  <c r="G644" i="1"/>
  <c r="G643" i="1"/>
  <c r="G642" i="1"/>
  <c r="G645" i="1"/>
  <c r="F652" i="4"/>
  <c r="G412" i="1"/>
  <c r="G288" i="1"/>
  <c r="H413" i="1"/>
  <c r="G411" i="1"/>
  <c r="G378" i="1"/>
  <c r="G379" i="1"/>
  <c r="G364" i="1"/>
  <c r="G365" i="1"/>
  <c r="E273" i="9"/>
  <c r="B273" i="9" s="1"/>
  <c r="G192" i="1"/>
  <c r="G206" i="1"/>
  <c r="G207" i="1"/>
  <c r="G191" i="1"/>
  <c r="G188" i="1"/>
  <c r="E47" i="9"/>
  <c r="B47" i="9" s="1"/>
  <c r="F188" i="4"/>
  <c r="G184" i="1"/>
  <c r="F223" i="9"/>
  <c r="B223" i="9" s="1"/>
  <c r="G181" i="1"/>
  <c r="G180" i="1"/>
  <c r="G179" i="1"/>
  <c r="F219" i="9"/>
  <c r="G177" i="1"/>
  <c r="G176" i="1"/>
  <c r="G175" i="1"/>
  <c r="G173" i="1"/>
  <c r="G174" i="1"/>
  <c r="G165" i="1"/>
  <c r="G169" i="1"/>
  <c r="G160" i="1"/>
  <c r="F159" i="4"/>
  <c r="E152" i="4"/>
  <c r="D148" i="1" s="1"/>
  <c r="G154" i="1"/>
  <c r="G149" i="1"/>
  <c r="G150" i="1"/>
  <c r="H132" i="1"/>
  <c r="F133" i="4"/>
  <c r="G124" i="1"/>
  <c r="G126" i="1"/>
  <c r="F128" i="4"/>
  <c r="G121" i="1"/>
  <c r="G123" i="1"/>
  <c r="G79" i="1"/>
  <c r="G81" i="1"/>
  <c r="E82" i="4"/>
  <c r="D78" i="1" s="1"/>
  <c r="E31" i="9"/>
  <c r="B31" i="9" s="1"/>
  <c r="E30" i="9"/>
  <c r="G1505" i="1"/>
  <c r="H1504" i="1"/>
  <c r="C1501" i="1"/>
  <c r="C1483" i="1"/>
  <c r="H1484" i="1"/>
  <c r="H1578" i="1"/>
  <c r="H1480" i="1"/>
  <c r="E5" i="7"/>
  <c r="C1453" i="1"/>
  <c r="H1453" i="1" s="1"/>
  <c r="H30" i="3"/>
  <c r="D5" i="7"/>
  <c r="C1436" i="1" s="1"/>
  <c r="G1440" i="1"/>
  <c r="I1440" i="1" s="1"/>
  <c r="G1438" i="1"/>
  <c r="J1440" i="1"/>
  <c r="G1437" i="1"/>
  <c r="E308" i="9"/>
  <c r="B308" i="9" s="1"/>
  <c r="H1165" i="1"/>
  <c r="H1155" i="1"/>
  <c r="G1155" i="1"/>
  <c r="H812" i="1"/>
  <c r="H149" i="1"/>
  <c r="H150" i="1"/>
  <c r="G1156" i="1"/>
  <c r="G1013" i="1"/>
  <c r="G1006" i="1"/>
  <c r="G997" i="1"/>
  <c r="G1002" i="1"/>
  <c r="H991" i="1"/>
  <c r="H993" i="1"/>
  <c r="E12" i="5"/>
  <c r="D990" i="1" s="1"/>
  <c r="H816" i="1"/>
  <c r="H815" i="1"/>
  <c r="H814" i="1"/>
  <c r="G258" i="1"/>
  <c r="G257" i="1"/>
  <c r="H255" i="1"/>
  <c r="F259" i="4"/>
  <c r="G812" i="1"/>
  <c r="H405" i="1"/>
  <c r="H412" i="1"/>
  <c r="H411" i="1"/>
  <c r="E68" i="9"/>
  <c r="B68" i="9" s="1"/>
  <c r="G256" i="1"/>
  <c r="G255" i="1"/>
  <c r="H184" i="1"/>
  <c r="H187" i="1"/>
  <c r="H165" i="1"/>
  <c r="H166" i="1"/>
  <c r="E286" i="9"/>
  <c r="B286" i="9" s="1"/>
  <c r="E287" i="9"/>
  <c r="B287" i="9" s="1"/>
  <c r="G1237" i="1"/>
  <c r="H1237"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01" i="1"/>
  <c r="H1301" i="1"/>
  <c r="G1304" i="1"/>
  <c r="H1304" i="1"/>
  <c r="G1312" i="1"/>
  <c r="H1312"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2" i="1"/>
  <c r="G1236" i="1"/>
  <c r="G1242" i="1"/>
  <c r="H1244" i="1"/>
  <c r="G1249" i="1"/>
  <c r="H1249" i="1"/>
  <c r="G1231" i="1"/>
  <c r="H1233" i="1"/>
  <c r="G1235" i="1"/>
  <c r="G1238" i="1"/>
  <c r="H1240" i="1"/>
  <c r="G1245" i="1"/>
  <c r="H1245" i="1"/>
  <c r="H1246" i="1"/>
  <c r="G1257" i="1"/>
  <c r="H1257" i="1"/>
  <c r="G1260" i="1"/>
  <c r="H1260" i="1"/>
  <c r="G1265" i="1"/>
  <c r="H1265" i="1"/>
  <c r="G1268" i="1"/>
  <c r="H1268" i="1"/>
  <c r="G1273" i="1"/>
  <c r="H1273" i="1"/>
  <c r="G1276" i="1"/>
  <c r="H1276" i="1"/>
  <c r="G1281" i="1"/>
  <c r="H1281" i="1"/>
  <c r="G1284" i="1"/>
  <c r="H1284" i="1"/>
  <c r="G1289" i="1"/>
  <c r="H1289" i="1"/>
  <c r="G1292" i="1"/>
  <c r="H1292" i="1"/>
  <c r="G1297" i="1"/>
  <c r="H1297" i="1"/>
  <c r="G1300" i="1"/>
  <c r="H1300" i="1"/>
  <c r="G1308" i="1"/>
  <c r="H1308" i="1"/>
  <c r="G1230" i="1"/>
  <c r="G1234" i="1"/>
  <c r="G1241" i="1"/>
  <c r="H1241" i="1"/>
  <c r="G1250" i="1"/>
  <c r="G1254" i="1"/>
  <c r="G1258" i="1"/>
  <c r="G1262" i="1"/>
  <c r="G1266" i="1"/>
  <c r="G1270" i="1"/>
  <c r="G1274" i="1"/>
  <c r="G1278" i="1"/>
  <c r="G1282" i="1"/>
  <c r="G1286" i="1"/>
  <c r="G1290" i="1"/>
  <c r="G1294" i="1"/>
  <c r="G1298" i="1"/>
  <c r="G1302" i="1"/>
  <c r="G1306" i="1"/>
  <c r="G1310"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H1388" i="1"/>
  <c r="H1392" i="1"/>
  <c r="H1396" i="1"/>
  <c r="H1400" i="1"/>
  <c r="H1404" i="1"/>
  <c r="H1412" i="1"/>
  <c r="H1416" i="1"/>
  <c r="H1420" i="1"/>
  <c r="H1424" i="1"/>
  <c r="H1428" i="1"/>
  <c r="H1432" i="1"/>
  <c r="H1445" i="1"/>
  <c r="G315" i="9"/>
  <c r="E315" i="9" s="1"/>
  <c r="H29" i="3"/>
  <c r="G1305" i="1"/>
  <c r="G1309" i="1"/>
  <c r="G1313" i="1"/>
  <c r="G1317" i="1"/>
  <c r="G1321" i="1"/>
  <c r="G1325" i="1"/>
  <c r="G1333" i="1"/>
  <c r="G1337" i="1"/>
  <c r="G1341" i="1"/>
  <c r="G1345" i="1"/>
  <c r="G1349" i="1"/>
  <c r="G1353" i="1"/>
  <c r="G1357" i="1"/>
  <c r="G1361" i="1"/>
  <c r="G1365" i="1"/>
  <c r="G1369" i="1"/>
  <c r="G1373" i="1"/>
  <c r="G1377" i="1"/>
  <c r="G1381" i="1"/>
  <c r="J1445" i="1"/>
  <c r="G1439" i="1"/>
  <c r="I1439" i="1" s="1"/>
  <c r="J1439" i="1"/>
  <c r="G1441" i="1"/>
  <c r="I1441" i="1" s="1"/>
  <c r="J1441" i="1"/>
  <c r="G1443" i="1"/>
  <c r="I1443" i="1" s="1"/>
  <c r="J1443" i="1"/>
  <c r="H1447" i="1"/>
  <c r="G1447" i="1"/>
  <c r="I1447" i="1" s="1"/>
  <c r="H1449" i="1"/>
  <c r="G1449" i="1"/>
  <c r="G1239" i="1"/>
  <c r="G1243" i="1"/>
  <c r="G1247" i="1"/>
  <c r="G1251" i="1"/>
  <c r="G1255" i="1"/>
  <c r="G1259" i="1"/>
  <c r="G1263" i="1"/>
  <c r="G1267" i="1"/>
  <c r="G1271" i="1"/>
  <c r="G1275" i="1"/>
  <c r="G1279" i="1"/>
  <c r="G1283" i="1"/>
  <c r="G1287" i="1"/>
  <c r="G1291" i="1"/>
  <c r="G1295" i="1"/>
  <c r="G1299"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H1385" i="1"/>
  <c r="H1389" i="1"/>
  <c r="H1393" i="1"/>
  <c r="H1397" i="1"/>
  <c r="H1401" i="1"/>
  <c r="H1405" i="1"/>
  <c r="H1409" i="1"/>
  <c r="H1413" i="1"/>
  <c r="H1417" i="1"/>
  <c r="H1421" i="1"/>
  <c r="H1425" i="1"/>
  <c r="H1429" i="1"/>
  <c r="H1433" i="1"/>
  <c r="F83" i="4"/>
  <c r="D82" i="4"/>
  <c r="F169" i="4"/>
  <c r="D163" i="4"/>
  <c r="F196" i="4"/>
  <c r="F264" i="4"/>
  <c r="D263" i="4"/>
  <c r="F70" i="5"/>
  <c r="D69" i="5"/>
  <c r="D134" i="5"/>
  <c r="F135" i="5"/>
  <c r="F5" i="6"/>
  <c r="I10" i="9"/>
  <c r="J1451" i="1"/>
  <c r="J1455" i="1"/>
  <c r="J1457" i="1"/>
  <c r="J1459" i="1"/>
  <c r="J1462" i="1"/>
  <c r="J1464" i="1"/>
  <c r="J1466" i="1"/>
  <c r="J1468" i="1"/>
  <c r="J1472" i="1"/>
  <c r="J1474" i="1"/>
  <c r="J1477" i="1"/>
  <c r="J1479" i="1"/>
  <c r="G1482" i="1"/>
  <c r="G1486" i="1"/>
  <c r="H1490" i="1"/>
  <c r="G1492" i="1"/>
  <c r="G1495" i="1"/>
  <c r="H1498" i="1"/>
  <c r="G1500" i="1"/>
  <c r="G1503" i="1"/>
  <c r="H1506" i="1"/>
  <c r="G1508" i="1"/>
  <c r="G1511" i="1"/>
  <c r="H1514" i="1"/>
  <c r="G1516" i="1"/>
  <c r="D7" i="4"/>
  <c r="D124" i="4"/>
  <c r="F125" i="4"/>
  <c r="E311" i="4"/>
  <c r="D306" i="1" s="1"/>
  <c r="E363" i="4"/>
  <c r="D358" i="1" s="1"/>
  <c r="D644" i="4"/>
  <c r="F416" i="4"/>
  <c r="F417" i="4"/>
  <c r="F522" i="4"/>
  <c r="D515" i="4"/>
  <c r="F119" i="5"/>
  <c r="D118" i="5"/>
  <c r="D190" i="5"/>
  <c r="F207" i="5"/>
  <c r="D206" i="5"/>
  <c r="F259" i="5"/>
  <c r="B46" i="9"/>
  <c r="B78" i="9"/>
  <c r="B110" i="9"/>
  <c r="B142" i="9"/>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1" i="1"/>
  <c r="G1485" i="1"/>
  <c r="G1489" i="1"/>
  <c r="H1518" i="1"/>
  <c r="G1520" i="1"/>
  <c r="G1523" i="1"/>
  <c r="H1526" i="1"/>
  <c r="G1528" i="1"/>
  <c r="G1531" i="1"/>
  <c r="H1534" i="1"/>
  <c r="G1536" i="1"/>
  <c r="G1539" i="1"/>
  <c r="H1542" i="1"/>
  <c r="G1544" i="1"/>
  <c r="G1547" i="1"/>
  <c r="H1550" i="1"/>
  <c r="G1552" i="1"/>
  <c r="G1555" i="1"/>
  <c r="H1558" i="1"/>
  <c r="G1560" i="1"/>
  <c r="G1563" i="1"/>
  <c r="H1566" i="1"/>
  <c r="G1568" i="1"/>
  <c r="G1571" i="1"/>
  <c r="H1574" i="1"/>
  <c r="G1576" i="1"/>
  <c r="G1579" i="1"/>
  <c r="F51" i="4"/>
  <c r="D50" i="4"/>
  <c r="F210" i="4"/>
  <c r="F225" i="4"/>
  <c r="D224" i="4"/>
  <c r="E643" i="4"/>
  <c r="D637" i="1" s="1"/>
  <c r="E420" i="4"/>
  <c r="D484" i="4"/>
  <c r="D567" i="4"/>
  <c r="D580" i="4"/>
  <c r="F581" i="4"/>
  <c r="D643" i="4"/>
  <c r="F45" i="5"/>
  <c r="D78" i="5"/>
  <c r="F79" i="5"/>
  <c r="G290" i="9"/>
  <c r="E290" i="9" s="1"/>
  <c r="B290" i="9" s="1"/>
  <c r="F149" i="5"/>
  <c r="H307" i="9"/>
  <c r="E176" i="5"/>
  <c r="D177" i="5"/>
  <c r="F180" i="5"/>
  <c r="F246" i="5"/>
  <c r="D245" i="5"/>
  <c r="F36" i="6"/>
  <c r="D35" i="6"/>
  <c r="D141" i="6" s="1"/>
  <c r="D42" i="8"/>
  <c r="G312" i="9" s="1"/>
  <c r="E312" i="9" s="1"/>
  <c r="G1491" i="1"/>
  <c r="H1494" i="1"/>
  <c r="G1499" i="1"/>
  <c r="H1502" i="1"/>
  <c r="G1507" i="1"/>
  <c r="H1510" i="1"/>
  <c r="G1515" i="1"/>
  <c r="E7" i="4"/>
  <c r="E50" i="4"/>
  <c r="D46" i="1" s="1"/>
  <c r="F68" i="4"/>
  <c r="F107" i="4"/>
  <c r="D106" i="4"/>
  <c r="D152" i="4"/>
  <c r="F153" i="4"/>
  <c r="E163" i="4"/>
  <c r="F216" i="4"/>
  <c r="D215" i="4"/>
  <c r="F253" i="4"/>
  <c r="D252" i="4"/>
  <c r="D311" i="4"/>
  <c r="D363" i="4"/>
  <c r="F427" i="4"/>
  <c r="D421" i="4"/>
  <c r="F473" i="4"/>
  <c r="D472" i="4"/>
  <c r="F530" i="4"/>
  <c r="D529" i="4"/>
  <c r="D625" i="4"/>
  <c r="D12" i="5"/>
  <c r="F13" i="5"/>
  <c r="F239" i="5"/>
  <c r="E238" i="5"/>
  <c r="B30" i="9"/>
  <c r="B62" i="9"/>
  <c r="B94" i="9"/>
  <c r="B126" i="9"/>
  <c r="F134" i="4"/>
  <c r="E263" i="4"/>
  <c r="D259" i="1" s="1"/>
  <c r="D299" i="4"/>
  <c r="D351" i="4"/>
  <c r="E529" i="4"/>
  <c r="E35" i="6"/>
  <c r="D89" i="6"/>
  <c r="D114"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H166" i="9"/>
  <c r="H165" i="9"/>
  <c r="G167" i="9"/>
  <c r="E167" i="9" s="1"/>
  <c r="B167" i="9" s="1"/>
  <c r="G166" i="9"/>
  <c r="E166" i="9" s="1"/>
  <c r="B166" i="9" s="1"/>
  <c r="G165" i="9"/>
  <c r="G164" i="9"/>
  <c r="E164" i="9" s="1"/>
  <c r="B164" i="9" s="1"/>
  <c r="G163" i="9"/>
  <c r="E163" i="9" s="1"/>
  <c r="B163" i="9" s="1"/>
  <c r="G162" i="9"/>
  <c r="E162" i="9" s="1"/>
  <c r="B162" i="9" s="1"/>
  <c r="G161" i="9"/>
  <c r="E161" i="9" s="1"/>
  <c r="B161" i="9" s="1"/>
  <c r="B25" i="9"/>
  <c r="B29" i="9"/>
  <c r="B32" i="9"/>
  <c r="B39" i="9"/>
  <c r="B48" i="9"/>
  <c r="B55" i="9"/>
  <c r="B64" i="9"/>
  <c r="B71" i="9"/>
  <c r="B80" i="9"/>
  <c r="B87" i="9"/>
  <c r="B96" i="9"/>
  <c r="B103" i="9"/>
  <c r="B112" i="9"/>
  <c r="B119" i="9"/>
  <c r="B128" i="9"/>
  <c r="B135" i="9"/>
  <c r="E150" i="9"/>
  <c r="B150" i="9" s="1"/>
  <c r="B155" i="9"/>
  <c r="E593" i="4"/>
  <c r="D587" i="1" s="1"/>
  <c r="E24" i="9"/>
  <c r="B24" i="9" s="1"/>
  <c r="E28" i="9"/>
  <c r="B28" i="9" s="1"/>
  <c r="B144" i="9"/>
  <c r="E149" i="9"/>
  <c r="B149" i="9" s="1"/>
  <c r="B160" i="9"/>
  <c r="G168" i="9"/>
  <c r="E168" i="9" s="1"/>
  <c r="B168" i="9" s="1"/>
  <c r="E289" i="9"/>
  <c r="B289" i="9" s="1"/>
  <c r="B236" i="9"/>
  <c r="B275" i="9"/>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B215" i="9"/>
  <c r="B219" i="9"/>
  <c r="B227" i="9"/>
  <c r="B231" i="9"/>
  <c r="B235" i="9"/>
  <c r="B239" i="9"/>
  <c r="I21" i="3" l="1"/>
  <c r="D1046" i="1"/>
  <c r="E7" i="5"/>
  <c r="E6" i="5" s="1"/>
  <c r="F213" i="9"/>
  <c r="B213" i="9" s="1"/>
  <c r="B192" i="9"/>
  <c r="G1501" i="1"/>
  <c r="H1501" i="1"/>
  <c r="H1483" i="1"/>
  <c r="G1483" i="1"/>
  <c r="H19" i="9"/>
  <c r="E19" i="9" s="1"/>
  <c r="B19" i="9" s="1"/>
  <c r="I29" i="3"/>
  <c r="D1436" i="1"/>
  <c r="H28" i="3"/>
  <c r="C1435" i="1"/>
  <c r="I25" i="3"/>
  <c r="D1329" i="1"/>
  <c r="E237" i="5"/>
  <c r="D1215" i="1"/>
  <c r="F625" i="4"/>
  <c r="C619" i="1"/>
  <c r="F311" i="4"/>
  <c r="C306" i="1"/>
  <c r="F106" i="4"/>
  <c r="C102" i="1"/>
  <c r="E6" i="4"/>
  <c r="D3" i="1"/>
  <c r="B312" i="9"/>
  <c r="F78" i="5"/>
  <c r="C1056" i="1"/>
  <c r="F580" i="4"/>
  <c r="C574" i="1"/>
  <c r="F50" i="4"/>
  <c r="C46" i="1"/>
  <c r="F238" i="5"/>
  <c r="F118" i="5"/>
  <c r="C1096" i="1"/>
  <c r="D68" i="5"/>
  <c r="F69" i="5"/>
  <c r="C1047" i="1"/>
  <c r="E350" i="4"/>
  <c r="E528" i="4"/>
  <c r="D523" i="1"/>
  <c r="D528" i="4"/>
  <c r="F529" i="4"/>
  <c r="C523" i="1"/>
  <c r="F421" i="4"/>
  <c r="D420" i="4"/>
  <c r="C415" i="1"/>
  <c r="F252" i="4"/>
  <c r="C248" i="1"/>
  <c r="E151" i="4"/>
  <c r="D159" i="1"/>
  <c r="F35" i="6"/>
  <c r="H25" i="3"/>
  <c r="C1329" i="1"/>
  <c r="F567" i="4"/>
  <c r="C561" i="1"/>
  <c r="F224" i="4"/>
  <c r="C220" i="1"/>
  <c r="E141" i="6"/>
  <c r="G310" i="9"/>
  <c r="E310" i="9" s="1"/>
  <c r="B310" i="9" s="1"/>
  <c r="F206" i="5"/>
  <c r="C1183" i="1"/>
  <c r="G317" i="9"/>
  <c r="E317" i="9" s="1"/>
  <c r="F163" i="4"/>
  <c r="C159" i="1"/>
  <c r="E298" i="4"/>
  <c r="B315" i="9"/>
  <c r="E314" i="9"/>
  <c r="I10" i="3" s="1"/>
  <c r="H587" i="1"/>
  <c r="G587" i="1"/>
  <c r="F114" i="6"/>
  <c r="H27" i="3"/>
  <c r="C1408" i="1"/>
  <c r="D350" i="4"/>
  <c r="F351" i="4"/>
  <c r="C346" i="1"/>
  <c r="G307" i="9"/>
  <c r="E307" i="9" s="1"/>
  <c r="B307" i="9" s="1"/>
  <c r="F177" i="5"/>
  <c r="D176" i="5"/>
  <c r="C1154" i="1"/>
  <c r="F643" i="4"/>
  <c r="C637" i="1"/>
  <c r="F484" i="4"/>
  <c r="C478" i="1"/>
  <c r="F515" i="4"/>
  <c r="C509" i="1"/>
  <c r="F644" i="4"/>
  <c r="C638" i="1"/>
  <c r="F124" i="4"/>
  <c r="C120" i="1"/>
  <c r="F263" i="4"/>
  <c r="C259" i="1"/>
  <c r="I1449" i="1"/>
  <c r="E165" i="9"/>
  <c r="B165" i="9" s="1"/>
  <c r="F89" i="6"/>
  <c r="C1383" i="1"/>
  <c r="D298" i="4"/>
  <c r="F299" i="4"/>
  <c r="C294" i="1"/>
  <c r="D7" i="5"/>
  <c r="F12" i="5"/>
  <c r="C990" i="1"/>
  <c r="F472" i="4"/>
  <c r="C466" i="1"/>
  <c r="F363" i="4"/>
  <c r="C358" i="1"/>
  <c r="F215" i="4"/>
  <c r="C211" i="1"/>
  <c r="H21" i="9"/>
  <c r="G21" i="9"/>
  <c r="D151" i="4"/>
  <c r="F152" i="4"/>
  <c r="C148" i="1"/>
  <c r="K1450" i="9"/>
  <c r="G313" i="9"/>
  <c r="E313" i="9" s="1"/>
  <c r="B313" i="9" s="1"/>
  <c r="I34" i="3"/>
  <c r="C1517" i="1"/>
  <c r="F245" i="5"/>
  <c r="C1222" i="1"/>
  <c r="I22" i="3"/>
  <c r="E175" i="5"/>
  <c r="D1152" i="1" s="1"/>
  <c r="D1153" i="1"/>
  <c r="E635" i="4"/>
  <c r="D629" i="1" s="1"/>
  <c r="D414" i="1"/>
  <c r="D237" i="5"/>
  <c r="G309" i="9"/>
  <c r="E309" i="9" s="1"/>
  <c r="B309" i="9" s="1"/>
  <c r="F190" i="5"/>
  <c r="C1167" i="1"/>
  <c r="F7" i="4"/>
  <c r="D6" i="4"/>
  <c r="C3" i="1"/>
  <c r="F134" i="5"/>
  <c r="C1112" i="1"/>
  <c r="F82" i="4"/>
  <c r="C78" i="1"/>
  <c r="D985" i="1" l="1"/>
  <c r="I20" i="3"/>
  <c r="E21" i="9"/>
  <c r="B21" i="9" s="1"/>
  <c r="G1436" i="1"/>
  <c r="H1436" i="1"/>
  <c r="F237" i="5"/>
  <c r="H23" i="3"/>
  <c r="C1214" i="1"/>
  <c r="G1517" i="1"/>
  <c r="H1517" i="1"/>
  <c r="H11" i="3"/>
  <c r="G148" i="1"/>
  <c r="H148" i="1"/>
  <c r="D407" i="4"/>
  <c r="F298" i="4"/>
  <c r="C293" i="1"/>
  <c r="H120" i="1"/>
  <c r="G120" i="1"/>
  <c r="H509" i="1"/>
  <c r="G509" i="1"/>
  <c r="H637" i="1"/>
  <c r="G637" i="1"/>
  <c r="F350" i="4"/>
  <c r="D408" i="4"/>
  <c r="C345" i="1"/>
  <c r="E407" i="4"/>
  <c r="D402" i="1" s="1"/>
  <c r="D293" i="1"/>
  <c r="H1183" i="1"/>
  <c r="G1183" i="1"/>
  <c r="H220" i="1"/>
  <c r="G220" i="1"/>
  <c r="G1329" i="1"/>
  <c r="H1329" i="1"/>
  <c r="E289" i="4"/>
  <c r="E290" i="4" s="1"/>
  <c r="D286" i="1" s="1"/>
  <c r="I17" i="3"/>
  <c r="D147" i="1"/>
  <c r="F420" i="4"/>
  <c r="D635" i="4"/>
  <c r="C414" i="1"/>
  <c r="D636" i="4"/>
  <c r="F528" i="4"/>
  <c r="C522" i="1"/>
  <c r="E311" i="9"/>
  <c r="G78" i="1"/>
  <c r="H78" i="1"/>
  <c r="H1167" i="1"/>
  <c r="G1167" i="1"/>
  <c r="H211" i="1"/>
  <c r="G211" i="1"/>
  <c r="H466" i="1"/>
  <c r="G466" i="1"/>
  <c r="D6" i="5"/>
  <c r="F7" i="5"/>
  <c r="H20" i="3"/>
  <c r="C985" i="1"/>
  <c r="G1383" i="1"/>
  <c r="H1383" i="1"/>
  <c r="G1408" i="1"/>
  <c r="H1408" i="1"/>
  <c r="G159" i="1"/>
  <c r="H159" i="1"/>
  <c r="H248" i="1"/>
  <c r="G248" i="1"/>
  <c r="H278" i="9"/>
  <c r="D984" i="1"/>
  <c r="F68" i="5"/>
  <c r="H21" i="3"/>
  <c r="C1046" i="1"/>
  <c r="G46" i="1"/>
  <c r="H46" i="1"/>
  <c r="H1056" i="1"/>
  <c r="G1056" i="1"/>
  <c r="H306" i="1"/>
  <c r="G306" i="1"/>
  <c r="H1215" i="1"/>
  <c r="G1215" i="1"/>
  <c r="H3" i="1"/>
  <c r="G3" i="1"/>
  <c r="H1222" i="1"/>
  <c r="G1222" i="1"/>
  <c r="F151" i="4"/>
  <c r="D289" i="4"/>
  <c r="D290" i="4" s="1"/>
  <c r="H17" i="3"/>
  <c r="C147" i="1"/>
  <c r="H294" i="1"/>
  <c r="G294" i="1"/>
  <c r="H259" i="1"/>
  <c r="G259" i="1"/>
  <c r="G638" i="1"/>
  <c r="H638" i="1"/>
  <c r="G478" i="1"/>
  <c r="H478" i="1"/>
  <c r="H1154" i="1"/>
  <c r="G1154" i="1"/>
  <c r="G346" i="1"/>
  <c r="H346" i="1"/>
  <c r="G561" i="1"/>
  <c r="H561" i="1"/>
  <c r="H523" i="1"/>
  <c r="G523" i="1"/>
  <c r="E636" i="4"/>
  <c r="D630" i="1" s="1"/>
  <c r="D522" i="1"/>
  <c r="E408" i="4"/>
  <c r="D403" i="1" s="1"/>
  <c r="D345" i="1"/>
  <c r="H1096" i="1"/>
  <c r="G1096" i="1"/>
  <c r="E412" i="4"/>
  <c r="I16" i="3"/>
  <c r="D2" i="1"/>
  <c r="I23" i="3"/>
  <c r="D1214" i="1"/>
  <c r="H1112" i="1"/>
  <c r="G1112" i="1"/>
  <c r="D412" i="4"/>
  <c r="F6" i="4"/>
  <c r="H16" i="3"/>
  <c r="C2" i="1"/>
  <c r="H358" i="1"/>
  <c r="G358" i="1"/>
  <c r="H990" i="1"/>
  <c r="G990" i="1"/>
  <c r="F176" i="5"/>
  <c r="D175" i="5"/>
  <c r="H22" i="3"/>
  <c r="C1153" i="1"/>
  <c r="E316" i="9"/>
  <c r="B317" i="9"/>
  <c r="D1435" i="1"/>
  <c r="H9" i="3" s="1"/>
  <c r="I28" i="3"/>
  <c r="G415" i="1"/>
  <c r="H415" i="1"/>
  <c r="H1047" i="1"/>
  <c r="G1047" i="1"/>
  <c r="H574" i="1"/>
  <c r="G574" i="1"/>
  <c r="G102" i="1"/>
  <c r="H102" i="1"/>
  <c r="H619" i="1"/>
  <c r="G619" i="1"/>
  <c r="F141" i="6"/>
  <c r="K3" i="9" l="1"/>
  <c r="I9" i="3"/>
  <c r="D413" i="4"/>
  <c r="D414" i="4" s="1"/>
  <c r="F289" i="4"/>
  <c r="D291" i="4"/>
  <c r="C285" i="1"/>
  <c r="H1046" i="1"/>
  <c r="G1046" i="1"/>
  <c r="G284" i="9"/>
  <c r="E284" i="9" s="1"/>
  <c r="B284" i="9" s="1"/>
  <c r="G278" i="9"/>
  <c r="E278" i="9" s="1"/>
  <c r="F6" i="5"/>
  <c r="C984" i="1"/>
  <c r="F636" i="4"/>
  <c r="C630" i="1"/>
  <c r="G345" i="1"/>
  <c r="H345" i="1"/>
  <c r="H1153" i="1"/>
  <c r="G1153" i="1"/>
  <c r="F290" i="4"/>
  <c r="C286" i="1"/>
  <c r="H985" i="1"/>
  <c r="G985" i="1"/>
  <c r="H414" i="1"/>
  <c r="G414" i="1"/>
  <c r="F408" i="4"/>
  <c r="C403" i="1"/>
  <c r="H293" i="1"/>
  <c r="G293" i="1"/>
  <c r="H1214" i="1"/>
  <c r="G1214" i="1"/>
  <c r="F175" i="5"/>
  <c r="C1152" i="1"/>
  <c r="H2" i="1"/>
  <c r="G2" i="1"/>
  <c r="D639" i="4"/>
  <c r="F412" i="4"/>
  <c r="C407" i="1"/>
  <c r="E639" i="4"/>
  <c r="D407" i="1"/>
  <c r="G147" i="1"/>
  <c r="H147" i="1"/>
  <c r="H1435" i="1"/>
  <c r="H522" i="1"/>
  <c r="G522" i="1"/>
  <c r="F635" i="4"/>
  <c r="C629" i="1"/>
  <c r="E413" i="4"/>
  <c r="E414" i="4" s="1"/>
  <c r="D409" i="1" s="1"/>
  <c r="E291" i="4"/>
  <c r="D287" i="1" s="1"/>
  <c r="D285" i="1"/>
  <c r="N3" i="9"/>
  <c r="I11" i="3"/>
  <c r="G1435" i="1"/>
  <c r="F407" i="4"/>
  <c r="C402" i="1"/>
  <c r="F414" i="4" l="1"/>
  <c r="C409" i="1"/>
  <c r="D633" i="1"/>
  <c r="F639" i="4"/>
  <c r="C633" i="1"/>
  <c r="H1152" i="1"/>
  <c r="G1152" i="1"/>
  <c r="H286" i="1"/>
  <c r="G286" i="1"/>
  <c r="H8" i="3"/>
  <c r="H984" i="1"/>
  <c r="G984" i="1"/>
  <c r="H629" i="1"/>
  <c r="G629" i="1"/>
  <c r="G407" i="1"/>
  <c r="H407" i="1"/>
  <c r="F413" i="4"/>
  <c r="D415" i="4"/>
  <c r="D640" i="4"/>
  <c r="C408" i="1"/>
  <c r="E415" i="4"/>
  <c r="D410" i="1" s="1"/>
  <c r="E640" i="4"/>
  <c r="D408" i="1"/>
  <c r="H403" i="1"/>
  <c r="G403" i="1"/>
  <c r="H630" i="1"/>
  <c r="G630" i="1"/>
  <c r="E277" i="9"/>
  <c r="B278" i="9"/>
  <c r="H285" i="1"/>
  <c r="G285" i="1"/>
  <c r="G402" i="1"/>
  <c r="H402" i="1"/>
  <c r="F291" i="4"/>
  <c r="C287" i="1"/>
  <c r="M3" i="9" l="1"/>
  <c r="I8" i="3"/>
  <c r="E642" i="4"/>
  <c r="D634" i="1"/>
  <c r="H633" i="1"/>
  <c r="G633" i="1"/>
  <c r="E641" i="4"/>
  <c r="H408" i="1"/>
  <c r="G408" i="1"/>
  <c r="G409" i="1"/>
  <c r="H409" i="1"/>
  <c r="F415" i="4"/>
  <c r="C410" i="1"/>
  <c r="H287" i="1"/>
  <c r="G287" i="1"/>
  <c r="D642" i="4"/>
  <c r="F640" i="4"/>
  <c r="C634" i="1"/>
  <c r="D641" i="4"/>
  <c r="H634" i="1" l="1"/>
  <c r="G634" i="1"/>
  <c r="E645" i="4"/>
  <c r="D635" i="1"/>
  <c r="E646" i="4"/>
  <c r="D636" i="1"/>
  <c r="F641" i="4"/>
  <c r="D645" i="4"/>
  <c r="C635" i="1"/>
  <c r="D646" i="4"/>
  <c r="F642" i="4"/>
  <c r="C636" i="1"/>
  <c r="H410" i="1"/>
  <c r="G410" i="1"/>
  <c r="G276" i="9" l="1"/>
  <c r="E276" i="9" s="1"/>
  <c r="B276" i="9" s="1"/>
  <c r="F645" i="4"/>
  <c r="H18" i="3"/>
  <c r="C639" i="1"/>
  <c r="F646" i="4"/>
  <c r="H19" i="3"/>
  <c r="C640" i="1"/>
  <c r="I18" i="3"/>
  <c r="D639" i="1"/>
  <c r="H7" i="3" s="1"/>
  <c r="G636" i="1"/>
  <c r="H636" i="1"/>
  <c r="G635" i="1"/>
  <c r="H635" i="1"/>
  <c r="I19" i="3"/>
  <c r="D640" i="1"/>
  <c r="J3" i="9" l="1"/>
  <c r="G639" i="1"/>
  <c r="H639" i="1"/>
  <c r="G640" i="1"/>
  <c r="H640" i="1"/>
  <c r="G274" i="9" l="1"/>
  <c r="M272" i="9"/>
  <c r="L272" i="9"/>
  <c r="H274" i="9"/>
  <c r="G18" i="9"/>
  <c r="H18" i="9"/>
  <c r="M15" i="9"/>
  <c r="G17" i="9"/>
  <c r="J8" i="9"/>
  <c r="I13" i="9"/>
  <c r="I12" i="9"/>
  <c r="J7" i="9"/>
  <c r="K9" i="9"/>
  <c r="K7" i="9"/>
  <c r="H17" i="9"/>
  <c r="K12" i="9"/>
  <c r="J13" i="9"/>
  <c r="K11" i="9"/>
  <c r="J5" i="9"/>
  <c r="H16" i="9"/>
  <c r="J11" i="9"/>
  <c r="K6" i="9"/>
  <c r="K13" i="9"/>
  <c r="I7" i="9"/>
  <c r="I9" i="9"/>
  <c r="I17" i="9"/>
  <c r="M16" i="9"/>
  <c r="J9" i="9"/>
  <c r="L16" i="9"/>
  <c r="G15" i="9"/>
  <c r="K8" i="9"/>
  <c r="K10" i="9"/>
  <c r="I11" i="9"/>
  <c r="J6" i="9"/>
  <c r="J12" i="9"/>
  <c r="G16" i="9"/>
  <c r="E16" i="9" s="1"/>
  <c r="L15" i="9"/>
  <c r="I6" i="9"/>
  <c r="I5" i="9"/>
  <c r="J17" i="9"/>
  <c r="H15" i="9"/>
  <c r="I8" i="9"/>
  <c r="J10" i="9"/>
  <c r="K5" i="9"/>
  <c r="E6" i="9" l="1"/>
  <c r="B6" i="9" s="1"/>
  <c r="E10" i="9"/>
  <c r="B10" i="9" s="1"/>
  <c r="E5" i="9"/>
  <c r="B5" i="9" s="1"/>
  <c r="F272" i="9"/>
  <c r="F20" i="9" s="1"/>
  <c r="E274" i="9"/>
  <c r="B274" i="9" s="1"/>
  <c r="F15" i="9"/>
  <c r="E11" i="9"/>
  <c r="B11" i="9" s="1"/>
  <c r="E8" i="9"/>
  <c r="B8" i="9" s="1"/>
  <c r="E7" i="9"/>
  <c r="B7" i="9" s="1"/>
  <c r="E17" i="9"/>
  <c r="B17" i="9" s="1"/>
  <c r="E12" i="9"/>
  <c r="B12" i="9" s="1"/>
  <c r="E15" i="9"/>
  <c r="E13" i="9"/>
  <c r="B13" i="9" s="1"/>
  <c r="F16" i="9"/>
  <c r="B16" i="9" s="1"/>
  <c r="E9" i="9"/>
  <c r="B9" i="9" s="1"/>
  <c r="E18" i="9"/>
  <c r="B18" i="9" s="1"/>
  <c r="B272" i="9" l="1"/>
  <c r="E20" i="9"/>
  <c r="I7" i="3" s="1"/>
  <c r="E4" i="9"/>
  <c r="F14" i="9"/>
  <c r="F3" i="9" s="1"/>
  <c r="E14" i="9"/>
  <c r="B1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<sst xmlns="http://schemas.openxmlformats.org/spreadsheetml/2006/main" count="4369" uniqueCount="3422">
  <si>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</si>
  <si>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</si>
  <si>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</si>
  <si>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</si>
  <si>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</si>
  <si>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</si>
  <si>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</si>
  <si>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</si>
  <si>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</si>
  <si>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</si>
  <si>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</si>
  <si>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</si>
  <si>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</si>
  <si>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</si>
  <si>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</si>
  <si>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</si>
  <si>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</si>
  <si>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</si>
  <si>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</si>
  <si>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</si>
  <si>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</si>
  <si>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</si>
  <si>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</si>
  <si>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</si>
  <si>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</si>
  <si>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</si>
  <si>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</si>
  <si>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</si>
  <si>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</si>
  <si>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</si>
  <si>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</si>
  <si>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PUČKA KNJIŽNICA I ČITAONICA DARUVAR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</si>
  <si>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</si>
  <si>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</si>
  <si>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</si>
  <si>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</si>
  <si>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</si>
  <si>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</si>
  <si>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</si>
  <si>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</si>
  <si>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</si>
  <si>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</si>
  <si>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</si>
  <si>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</si>
  <si>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</si>
  <si>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</si>
  <si>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</si>
  <si>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</si>
  <si>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</si>
  <si>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34635 - PUČKA KNJIŽNICA I ČITAONICA DARUVAR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</si>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</sst>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205872.15</v>
      </c>
      <c r="D2" s="6">
        <f>'PR-RAS'!E6</f>
        <v>214444.94999999998</v>
      </c>
      <c r="E2" s="6">
        <v>0</v>
      </c>
      <c r="F2" s="6">
        <v>0</v>
      </c>
      <c r="G2" s="7">
        <f t="shared" ref="G2:G264" si="0">(B2/1000)*(C2*1+D2*2)</f>
        <v>634.76204999999993</v>
      </c>
      <c r="H2" s="7">
        <f t="shared" ref="H2:H264" si="1">ABS(C2-ROUND(C2,0))+ABS(D2-ROUND(D2,0))</f>
        <v>0.20000000001164153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57983.97</v>
      </c>
      <c r="D46" s="1">
        <f>'PR-RAS'!E50</f>
        <v>54744.82</v>
      </c>
      <c r="E46" s="1">
        <v>0</v>
      </c>
      <c r="F46" s="1">
        <v>0</v>
      </c>
      <c r="G46" s="2">
        <f t="shared" si="0"/>
        <v>7536.3124499999994</v>
      </c>
      <c r="H46" s="2">
        <f t="shared" si="1"/>
        <v>0.20999999999912689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1690.89</v>
      </c>
      <c r="E55" s="1">
        <v>0</v>
      </c>
      <c r="F55" s="1">
        <v>0</v>
      </c>
      <c r="G55" s="2">
        <f t="shared" si="0"/>
        <v>182.61612</v>
      </c>
      <c r="H55" s="2">
        <f t="shared" si="1"/>
        <v>0.10999999999989996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1690.89</v>
      </c>
      <c r="E56" s="1">
        <v>0</v>
      </c>
      <c r="F56" s="1">
        <v>0</v>
      </c>
      <c r="G56" s="2">
        <f t="shared" si="0"/>
        <v>185.99790000000002</v>
      </c>
      <c r="H56" s="2">
        <f t="shared" si="1"/>
        <v>0.10999999999989996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57983.97</v>
      </c>
      <c r="D64" s="1">
        <f>'PR-RAS'!E68</f>
        <v>53053.93</v>
      </c>
      <c r="E64" s="1">
        <v>0</v>
      </c>
      <c r="F64" s="1">
        <v>0</v>
      </c>
      <c r="G64" s="2">
        <f t="shared" si="0"/>
        <v>10337.785290000002</v>
      </c>
      <c r="H64" s="2">
        <f t="shared" si="1"/>
        <v>9.9999999998544808E-2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48029.760000000002</v>
      </c>
      <c r="D65" s="1">
        <f>'PR-RAS'!E69</f>
        <v>29263.33</v>
      </c>
      <c r="E65" s="1">
        <v>0</v>
      </c>
      <c r="F65" s="1">
        <v>0</v>
      </c>
      <c r="G65" s="2">
        <f t="shared" si="0"/>
        <v>6819.6108800000011</v>
      </c>
      <c r="H65" s="2">
        <f t="shared" si="1"/>
        <v>0.56999999999970896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9954.2099999999991</v>
      </c>
      <c r="D66" s="1">
        <f>'PR-RAS'!E70</f>
        <v>23790.6</v>
      </c>
      <c r="E66" s="1">
        <v>0</v>
      </c>
      <c r="F66" s="1">
        <v>0</v>
      </c>
      <c r="G66" s="2">
        <f t="shared" si="0"/>
        <v>3739.8016499999999</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159.62</v>
      </c>
      <c r="D78" s="1">
        <f>'PR-RAS'!E82</f>
        <v>148.25</v>
      </c>
      <c r="E78" s="1">
        <v>0</v>
      </c>
      <c r="F78" s="1">
        <v>0</v>
      </c>
      <c r="G78" s="2">
        <f t="shared" si="0"/>
        <v>35.12124</v>
      </c>
      <c r="H78" s="2">
        <f t="shared" si="1"/>
        <v>0.62999999999999545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159.62</v>
      </c>
      <c r="D79" s="1">
        <f>'PR-RAS'!E83</f>
        <v>148.25</v>
      </c>
      <c r="E79" s="1">
        <v>0</v>
      </c>
      <c r="F79" s="1">
        <v>0</v>
      </c>
      <c r="G79" s="2">
        <f t="shared" si="0"/>
        <v>35.577359999999999</v>
      </c>
      <c r="H79" s="2">
        <f t="shared" si="1"/>
        <v>0.62999999999999545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159.62</v>
      </c>
      <c r="D81" s="1">
        <f>'PR-RAS'!E85</f>
        <v>148.25</v>
      </c>
      <c r="E81" s="1">
        <v>0</v>
      </c>
      <c r="F81" s="1">
        <v>0</v>
      </c>
      <c r="G81" s="2">
        <f t="shared" si="0"/>
        <v>36.489600000000003</v>
      </c>
      <c r="H81" s="2">
        <f t="shared" si="1"/>
        <v>0.62999999999999545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6774.06</v>
      </c>
      <c r="D120" s="1">
        <f>'PR-RAS'!E124</f>
        <v>9054.33</v>
      </c>
      <c r="E120" s="1">
        <v>0</v>
      </c>
      <c r="F120" s="1">
        <v>0</v>
      </c>
      <c r="G120" s="2">
        <f t="shared" si="0"/>
        <v>2961.0436800000002</v>
      </c>
      <c r="H120" s="2">
        <f t="shared" si="1"/>
        <v>0.39000000000032742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6772.5</v>
      </c>
      <c r="D121" s="1">
        <f>'PR-RAS'!E125</f>
        <v>7573.09</v>
      </c>
      <c r="E121" s="1">
        <v>0</v>
      </c>
      <c r="F121" s="1">
        <v>0</v>
      </c>
      <c r="G121" s="2">
        <f t="shared" si="0"/>
        <v>2630.2415999999998</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6772.5</v>
      </c>
      <c r="D123" s="1">
        <f>'PR-RAS'!E127</f>
        <v>7573.09</v>
      </c>
      <c r="E123" s="1">
        <v>0</v>
      </c>
      <c r="F123" s="1">
        <v>0</v>
      </c>
      <c r="G123" s="2">
        <f t="shared" si="0"/>
        <v>2674.0789599999998</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1.56</v>
      </c>
      <c r="D124" s="1">
        <f>'PR-RAS'!E128</f>
        <v>1481.24</v>
      </c>
      <c r="E124" s="1">
        <v>0</v>
      </c>
      <c r="F124" s="1">
        <v>0</v>
      </c>
      <c r="G124" s="2">
        <f t="shared" si="0"/>
        <v>364.57691999999997</v>
      </c>
      <c r="H124" s="2">
        <f t="shared" si="1"/>
        <v>0.68000000000000904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1.56</v>
      </c>
      <c r="D125" s="1">
        <f>'PR-RAS'!E129</f>
        <v>0</v>
      </c>
      <c r="E125" s="1">
        <v>0</v>
      </c>
      <c r="F125" s="1">
        <v>0</v>
      </c>
      <c r="G125" s="2">
        <f t="shared" si="0"/>
        <v>0.19344</v>
      </c>
      <c r="H125" s="2">
        <f t="shared" si="1"/>
        <v>0.43999999999999995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1481.24</v>
      </c>
      <c r="E126" s="1">
        <v>0</v>
      </c>
      <c r="F126" s="1">
        <v>0</v>
      </c>
      <c r="G126" s="2">
        <f t="shared" si="0"/>
        <v>370.31</v>
      </c>
      <c r="H126" s="2">
        <f t="shared" si="1"/>
        <v>0.24000000000000909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140954.5</v>
      </c>
      <c r="D129" s="1">
        <f>'PR-RAS'!E133</f>
        <v>150487.03</v>
      </c>
      <c r="E129" s="1">
        <v>0</v>
      </c>
      <c r="F129" s="1">
        <v>0</v>
      </c>
      <c r="G129" s="2">
        <f t="shared" si="0"/>
        <v>56566.855680000001</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140954.5</v>
      </c>
      <c r="D130" s="1">
        <f>'PR-RAS'!E134</f>
        <v>150487.03</v>
      </c>
      <c r="E130" s="1">
        <v>0</v>
      </c>
      <c r="F130" s="1">
        <v>0</v>
      </c>
      <c r="G130" s="2">
        <f t="shared" si="0"/>
        <v>57008.784240000001</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137898.39000000001</v>
      </c>
      <c r="D131" s="1">
        <f>'PR-RAS'!E135</f>
        <v>147831.03</v>
      </c>
      <c r="E131" s="1">
        <v>0</v>
      </c>
      <c r="F131" s="1">
        <v>0</v>
      </c>
      <c r="G131" s="2">
        <f t="shared" si="0"/>
        <v>56362.858500000002</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3056.11</v>
      </c>
      <c r="D132" s="1">
        <f>'PR-RAS'!E136</f>
        <v>2656</v>
      </c>
      <c r="E132" s="1">
        <v>0</v>
      </c>
      <c r="F132" s="1">
        <v>0</v>
      </c>
      <c r="G132" s="2">
        <f t="shared" si="0"/>
        <v>1096.2224100000001</v>
      </c>
      <c r="H132" s="2">
        <f t="shared" si="1"/>
        <v>0.11000000000012733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10.52</v>
      </c>
      <c r="E135" s="1">
        <v>0</v>
      </c>
      <c r="F135" s="1">
        <v>0</v>
      </c>
      <c r="G135" s="2">
        <f t="shared" si="0"/>
        <v>2.8193600000000001</v>
      </c>
      <c r="H135" s="2">
        <f t="shared" si="1"/>
        <v>0.48000000000000043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10.52</v>
      </c>
      <c r="E146" s="1">
        <v>0</v>
      </c>
      <c r="F146" s="1">
        <v>0</v>
      </c>
      <c r="G146" s="2">
        <f t="shared" si="0"/>
        <v>3.0507999999999997</v>
      </c>
      <c r="H146" s="2">
        <f t="shared" si="1"/>
        <v>0.48000000000000043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191206.65999999997</v>
      </c>
      <c r="D147" s="1">
        <f>'PR-RAS'!E151</f>
        <v>180371.39999999997</v>
      </c>
      <c r="E147" s="1">
        <v>0</v>
      </c>
      <c r="F147" s="1">
        <v>0</v>
      </c>
      <c r="G147" s="2">
        <f t="shared" si="0"/>
        <v>80584.621159999995</v>
      </c>
      <c r="H147" s="2">
        <f t="shared" si="1"/>
        <v>0.73999999999068677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126153.2</v>
      </c>
      <c r="D148" s="1">
        <f>'PR-RAS'!E152</f>
        <v>148028.43</v>
      </c>
      <c r="E148" s="1">
        <v>0</v>
      </c>
      <c r="F148" s="1">
        <v>0</v>
      </c>
      <c r="G148" s="2">
        <f t="shared" si="0"/>
        <v>62064.878819999998</v>
      </c>
      <c r="H148" s="2">
        <f t="shared" si="1"/>
        <v>0.6299999999901047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105182.25</v>
      </c>
      <c r="D149" s="1">
        <f>'PR-RAS'!E153</f>
        <v>122487.11</v>
      </c>
      <c r="E149" s="1">
        <v>0</v>
      </c>
      <c r="F149" s="1">
        <v>0</v>
      </c>
      <c r="G149" s="2">
        <f t="shared" si="0"/>
        <v>51823.157559999992</v>
      </c>
      <c r="H149" s="2">
        <f t="shared" si="1"/>
        <v>0.36000000000058208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105182.25</v>
      </c>
      <c r="D150" s="1">
        <f>'PR-RAS'!E154</f>
        <v>122487.11</v>
      </c>
      <c r="E150" s="1">
        <v>0</v>
      </c>
      <c r="F150" s="1">
        <v>0</v>
      </c>
      <c r="G150" s="2">
        <f t="shared" si="0"/>
        <v>52173.314029999994</v>
      </c>
      <c r="H150" s="2">
        <f t="shared" si="1"/>
        <v>0.36000000000058208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3616.7</v>
      </c>
      <c r="D154" s="1">
        <f>'PR-RAS'!E158</f>
        <v>5330.92</v>
      </c>
      <c r="E154" s="1">
        <v>0</v>
      </c>
      <c r="F154" s="1">
        <v>0</v>
      </c>
      <c r="G154" s="2">
        <f t="shared" si="0"/>
        <v>2184.6166200000002</v>
      </c>
      <c r="H154" s="2">
        <f t="shared" si="1"/>
        <v>0.38000000000010914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17354.25</v>
      </c>
      <c r="D155" s="1">
        <f>'PR-RAS'!E159</f>
        <v>20210.400000000001</v>
      </c>
      <c r="E155" s="1">
        <v>0</v>
      </c>
      <c r="F155" s="1">
        <v>0</v>
      </c>
      <c r="G155" s="2">
        <f t="shared" si="0"/>
        <v>8897.3577000000005</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17354.25</v>
      </c>
      <c r="D157" s="1">
        <f>'PR-RAS'!E161</f>
        <v>20210.400000000001</v>
      </c>
      <c r="E157" s="1">
        <v>0</v>
      </c>
      <c r="F157" s="1">
        <v>0</v>
      </c>
      <c r="G157" s="2">
        <f t="shared" si="0"/>
        <v>9012.9078000000009</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63749.759999999995</v>
      </c>
      <c r="D159" s="1">
        <f>'PR-RAS'!E163</f>
        <v>31410.989999999998</v>
      </c>
      <c r="E159" s="1">
        <v>0</v>
      </c>
      <c r="F159" s="1">
        <v>0</v>
      </c>
      <c r="G159" s="2">
        <f t="shared" si="0"/>
        <v>19998.334919999998</v>
      </c>
      <c r="H159" s="2">
        <f t="shared" si="1"/>
        <v>0.25000000000727596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3896.15</v>
      </c>
      <c r="D160" s="1">
        <f>'PR-RAS'!E164</f>
        <v>3554.13</v>
      </c>
      <c r="E160" s="1">
        <v>0</v>
      </c>
      <c r="F160" s="1">
        <v>0</v>
      </c>
      <c r="G160" s="2">
        <f t="shared" si="0"/>
        <v>1749.70119</v>
      </c>
      <c r="H160" s="2">
        <f t="shared" si="1"/>
        <v>0.28000000000020009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625.91999999999996</v>
      </c>
      <c r="D161" s="1">
        <f>'PR-RAS'!E165</f>
        <v>695.16</v>
      </c>
      <c r="E161" s="1">
        <v>0</v>
      </c>
      <c r="F161" s="1">
        <v>0</v>
      </c>
      <c r="G161" s="2">
        <f t="shared" si="0"/>
        <v>322.59839999999997</v>
      </c>
      <c r="H161" s="2">
        <f t="shared" si="1"/>
        <v>0.24000000000000909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2414.17</v>
      </c>
      <c r="D162" s="1">
        <f>'PR-RAS'!E166</f>
        <v>2434.84</v>
      </c>
      <c r="E162" s="1">
        <v>0</v>
      </c>
      <c r="F162" s="1">
        <v>0</v>
      </c>
      <c r="G162" s="2">
        <f t="shared" si="0"/>
        <v>1172.6998500000002</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856.06</v>
      </c>
      <c r="D163" s="1">
        <f>'PR-RAS'!E167</f>
        <v>424.13</v>
      </c>
      <c r="E163" s="1">
        <v>0</v>
      </c>
      <c r="F163" s="1">
        <v>0</v>
      </c>
      <c r="G163" s="2">
        <f t="shared" si="0"/>
        <v>276.09983999999997</v>
      </c>
      <c r="H163" s="2">
        <f t="shared" si="1"/>
        <v>0.18999999999994088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11661.289999999999</v>
      </c>
      <c r="D165" s="1">
        <f>'PR-RAS'!E169</f>
        <v>12042.659999999998</v>
      </c>
      <c r="E165" s="1">
        <v>0</v>
      </c>
      <c r="F165" s="1">
        <v>0</v>
      </c>
      <c r="G165" s="2">
        <f t="shared" si="0"/>
        <v>5862.4440399999994</v>
      </c>
      <c r="H165" s="2">
        <f t="shared" si="1"/>
        <v>0.63000000000101863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3234.31</v>
      </c>
      <c r="D166" s="1">
        <f>'PR-RAS'!E170</f>
        <v>3735.49</v>
      </c>
      <c r="E166" s="1">
        <v>0</v>
      </c>
      <c r="F166" s="1">
        <v>0</v>
      </c>
      <c r="G166" s="2">
        <f t="shared" si="0"/>
        <v>1766.37285</v>
      </c>
      <c r="H166" s="2">
        <f t="shared" si="1"/>
        <v>0.79999999999972715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7326.07</v>
      </c>
      <c r="D168" s="1">
        <f>'PR-RAS'!E172</f>
        <v>6317.2</v>
      </c>
      <c r="E168" s="1">
        <v>0</v>
      </c>
      <c r="F168" s="1">
        <v>0</v>
      </c>
      <c r="G168" s="2">
        <f t="shared" si="0"/>
        <v>3333.3984900000005</v>
      </c>
      <c r="H168" s="2">
        <f t="shared" si="1"/>
        <v>0.26999999999952706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1100.9100000000001</v>
      </c>
      <c r="D169" s="1">
        <f>'PR-RAS'!E173</f>
        <v>1989.97</v>
      </c>
      <c r="E169" s="1">
        <v>0</v>
      </c>
      <c r="F169" s="1">
        <v>0</v>
      </c>
      <c r="G169" s="2">
        <f t="shared" si="0"/>
        <v>853.58280000000013</v>
      </c>
      <c r="H169" s="2">
        <f t="shared" si="1"/>
        <v>0.11999999999989086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43774.43</v>
      </c>
      <c r="D173" s="1">
        <f>'PR-RAS'!E177</f>
        <v>9373.27</v>
      </c>
      <c r="E173" s="1">
        <v>0</v>
      </c>
      <c r="F173" s="1">
        <v>0</v>
      </c>
      <c r="G173" s="2">
        <f t="shared" si="0"/>
        <v>10753.606839999999</v>
      </c>
      <c r="H173" s="2">
        <f t="shared" si="1"/>
        <v>0.7000000000007276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970.88</v>
      </c>
      <c r="D174" s="1">
        <f>'PR-RAS'!E178</f>
        <v>1173.45</v>
      </c>
      <c r="E174" s="1">
        <v>0</v>
      </c>
      <c r="F174" s="1">
        <v>0</v>
      </c>
      <c r="G174" s="2">
        <f t="shared" si="0"/>
        <v>573.97594000000004</v>
      </c>
      <c r="H174" s="2">
        <f t="shared" si="1"/>
        <v>0.57000000000005002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36578.68</v>
      </c>
      <c r="D175" s="1">
        <f>'PR-RAS'!E179</f>
        <v>3577.7</v>
      </c>
      <c r="E175" s="1">
        <v>0</v>
      </c>
      <c r="F175" s="1">
        <v>0</v>
      </c>
      <c r="G175" s="2">
        <f t="shared" si="0"/>
        <v>7609.7299199999998</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392.86</v>
      </c>
      <c r="D176" s="1">
        <f>'PR-RAS'!E180</f>
        <v>127.44</v>
      </c>
      <c r="E176" s="1">
        <v>0</v>
      </c>
      <c r="F176" s="1">
        <v>0</v>
      </c>
      <c r="G176" s="2">
        <f t="shared" si="0"/>
        <v>113.35449999999999</v>
      </c>
      <c r="H176" s="2">
        <f t="shared" si="1"/>
        <v>0.57999999999998408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212.5</v>
      </c>
      <c r="D177" s="1">
        <f>'PR-RAS'!E181</f>
        <v>282.23</v>
      </c>
      <c r="E177" s="1">
        <v>0</v>
      </c>
      <c r="F177" s="1">
        <v>0</v>
      </c>
      <c r="G177" s="2">
        <f t="shared" si="0"/>
        <v>136.74495999999999</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199.08</v>
      </c>
      <c r="D179" s="1">
        <f>'PR-RAS'!E183</f>
        <v>0</v>
      </c>
      <c r="E179" s="1">
        <v>0</v>
      </c>
      <c r="F179" s="1">
        <v>0</v>
      </c>
      <c r="G179" s="2">
        <f t="shared" si="0"/>
        <v>35.436239999999998</v>
      </c>
      <c r="H179" s="2">
        <f t="shared" si="1"/>
        <v>8.0000000000012506E-2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1617.63</v>
      </c>
      <c r="D180" s="1">
        <f>'PR-RAS'!E184</f>
        <v>1066.95</v>
      </c>
      <c r="E180" s="1">
        <v>0</v>
      </c>
      <c r="F180" s="1">
        <v>0</v>
      </c>
      <c r="G180" s="2">
        <f t="shared" si="0"/>
        <v>671.52386999999999</v>
      </c>
      <c r="H180" s="2">
        <f t="shared" si="1"/>
        <v>0.41999999999984539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3802.8</v>
      </c>
      <c r="D181" s="1">
        <f>'PR-RAS'!E185</f>
        <v>3145.5</v>
      </c>
      <c r="E181" s="1">
        <v>0</v>
      </c>
      <c r="F181" s="1">
        <v>0</v>
      </c>
      <c r="G181" s="2">
        <f t="shared" si="0"/>
        <v>1816.8839999999998</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4417.8900000000003</v>
      </c>
      <c r="D184" s="1">
        <f>'PR-RAS'!E188</f>
        <v>6440.93</v>
      </c>
      <c r="E184" s="1">
        <v>0</v>
      </c>
      <c r="F184" s="1">
        <v>0</v>
      </c>
      <c r="G184" s="2">
        <f t="shared" si="0"/>
        <v>3165.8542499999999</v>
      </c>
      <c r="H184" s="2">
        <f t="shared" si="1"/>
        <v>0.17999999999938154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729.09</v>
      </c>
      <c r="D186" s="1">
        <f>'PR-RAS'!E190</f>
        <v>729.14</v>
      </c>
      <c r="E186" s="1">
        <v>0</v>
      </c>
      <c r="F186" s="1">
        <v>0</v>
      </c>
      <c r="G186" s="2">
        <f t="shared" si="0"/>
        <v>404.66344999999995</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29.38</v>
      </c>
      <c r="D187" s="1">
        <f>'PR-RAS'!E191</f>
        <v>666.45</v>
      </c>
      <c r="E187" s="1">
        <v>0</v>
      </c>
      <c r="F187" s="1">
        <v>0</v>
      </c>
      <c r="G187" s="2">
        <f t="shared" si="0"/>
        <v>253.38408000000004</v>
      </c>
      <c r="H187" s="2">
        <f t="shared" si="1"/>
        <v>0.83000000000004448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v>
      </c>
      <c r="D188" s="1">
        <f>'PR-RAS'!E192</f>
        <v>238</v>
      </c>
      <c r="E188" s="1">
        <v>0</v>
      </c>
      <c r="F188" s="1">
        <v>0</v>
      </c>
      <c r="G188" s="2">
        <f t="shared" si="0"/>
        <v>133.68629999999999</v>
      </c>
      <c r="H188" s="2">
        <f t="shared" si="1"/>
        <v>9.9999999999994316E-2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3420.52</v>
      </c>
      <c r="D191" s="1">
        <f>'PR-RAS'!E195</f>
        <v>4807.34</v>
      </c>
      <c r="E191" s="1">
        <v>0</v>
      </c>
      <c r="F191" s="1">
        <v>0</v>
      </c>
      <c r="G191" s="2">
        <f t="shared" si="0"/>
        <v>2476.6880000000001</v>
      </c>
      <c r="H191" s="2">
        <f t="shared" si="1"/>
        <v>0.82000000000016371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348.05</v>
      </c>
      <c r="D192" s="1">
        <f>'PR-RAS'!E196</f>
        <v>454.18</v>
      </c>
      <c r="E192" s="1">
        <v>0</v>
      </c>
      <c r="F192" s="1">
        <v>0</v>
      </c>
      <c r="G192" s="2">
        <f t="shared" si="0"/>
        <v>239.97431000000003</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348.05</v>
      </c>
      <c r="D206" s="1">
        <f>'PR-RAS'!E210</f>
        <v>454.18</v>
      </c>
      <c r="E206" s="1">
        <v>0</v>
      </c>
      <c r="F206" s="1">
        <v>0</v>
      </c>
      <c r="G206" s="2">
        <f t="shared" si="0"/>
        <v>257.56405000000001</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348.05</v>
      </c>
      <c r="D207" s="1">
        <f>'PR-RAS'!E211</f>
        <v>454.18</v>
      </c>
      <c r="E207" s="1">
        <v>0</v>
      </c>
      <c r="F207" s="1">
        <v>0</v>
      </c>
      <c r="G207" s="2">
        <f t="shared" si="0"/>
        <v>258.82046000000003</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955.65</v>
      </c>
      <c r="D248" s="1">
        <f>'PR-RAS'!E252</f>
        <v>477.8</v>
      </c>
      <c r="E248" s="1">
        <v>0</v>
      </c>
      <c r="F248" s="1">
        <v>0</v>
      </c>
      <c r="G248" s="2">
        <f t="shared" si="0"/>
        <v>472.07875000000001</v>
      </c>
      <c r="H248" s="2">
        <f t="shared" si="1"/>
        <v>0.55000000000001137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955.65</v>
      </c>
      <c r="D255" s="1">
        <f>'PR-RAS'!E259</f>
        <v>477.8</v>
      </c>
      <c r="E255" s="1">
        <v>0</v>
      </c>
      <c r="F255" s="1">
        <v>0</v>
      </c>
      <c r="G255" s="2">
        <f t="shared" si="0"/>
        <v>485.45749999999998</v>
      </c>
      <c r="H255" s="2">
        <f t="shared" si="1"/>
        <v>0.55000000000001137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955.65</v>
      </c>
      <c r="D256" s="1">
        <f>'PR-RAS'!E260</f>
        <v>477.8</v>
      </c>
      <c r="E256" s="1">
        <v>0</v>
      </c>
      <c r="F256" s="1">
        <v>0</v>
      </c>
      <c r="G256" s="2">
        <f t="shared" si="0"/>
        <v>487.36875000000003</v>
      </c>
      <c r="H256" s="2">
        <f t="shared" si="1"/>
        <v>0.55000000000001137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191206.65999999997</v>
      </c>
      <c r="D285" s="1">
        <f>'PR-RAS'!E289</f>
        <v>180371.39999999997</v>
      </c>
      <c r="E285" s="1">
        <v>0</v>
      </c>
      <c r="F285" s="1">
        <v>0</v>
      </c>
      <c r="G285" s="2">
        <f t="shared" si="8"/>
        <v>156753.64663999996</v>
      </c>
      <c r="H285" s="2">
        <f t="shared" si="9"/>
        <v>0.73999999999068677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14665.49000000002</v>
      </c>
      <c r="D286" s="1">
        <f>'PR-RAS'!E290</f>
        <v>34073.550000000017</v>
      </c>
      <c r="E286" s="1">
        <v>0</v>
      </c>
      <c r="F286" s="1">
        <v>0</v>
      </c>
      <c r="G286" s="2">
        <f t="shared" si="8"/>
        <v>23601.588150000014</v>
      </c>
      <c r="H286" s="2">
        <f t="shared" si="9"/>
        <v>0.94000000000232831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7057.39</v>
      </c>
      <c r="D288" s="1">
        <f>'PR-RAS'!E292</f>
        <v>386.38</v>
      </c>
      <c r="E288" s="1">
        <v>0</v>
      </c>
      <c r="F288" s="1">
        <v>0</v>
      </c>
      <c r="G288" s="2">
        <f t="shared" si="8"/>
        <v>2247.2530499999998</v>
      </c>
      <c r="H288" s="2">
        <f t="shared" si="9"/>
        <v>0.77000000000032287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574</v>
      </c>
      <c r="E293" s="1">
        <v>0</v>
      </c>
      <c r="F293" s="1">
        <v>0</v>
      </c>
      <c r="G293" s="2">
        <f t="shared" si="8"/>
        <v>335.21599999999995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574</v>
      </c>
      <c r="E306" s="1">
        <v>0</v>
      </c>
      <c r="F306" s="1">
        <v>0</v>
      </c>
      <c r="G306" s="2">
        <f t="shared" si="8"/>
        <v>350.14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574</v>
      </c>
      <c r="E326" s="1">
        <v>0</v>
      </c>
      <c r="F326" s="1">
        <v>0</v>
      </c>
      <c r="G326" s="2">
        <f t="shared" si="8"/>
        <v>373.1</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574</v>
      </c>
      <c r="E327" s="1">
        <v>0</v>
      </c>
      <c r="F327" s="1">
        <v>0</v>
      </c>
      <c r="G327" s="2">
        <f t="shared" si="8"/>
        <v>374.24799999999999</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14279.11</v>
      </c>
      <c r="D345" s="1">
        <f>'PR-RAS'!E350</f>
        <v>25214.03</v>
      </c>
      <c r="E345" s="1">
        <v>0</v>
      </c>
      <c r="F345" s="1">
        <v>0</v>
      </c>
      <c r="G345" s="2">
        <f t="shared" si="8"/>
        <v>22259.266479999998</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14279.11</v>
      </c>
      <c r="D358" s="1">
        <f>'PR-RAS'!E363</f>
        <v>25214.03</v>
      </c>
      <c r="E358" s="1">
        <v>0</v>
      </c>
      <c r="F358" s="1">
        <v>0</v>
      </c>
      <c r="G358" s="2">
        <f t="shared" si="8"/>
        <v>23100.45969</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716.18999999999994</v>
      </c>
      <c r="D364" s="1">
        <f>'PR-RAS'!E369</f>
        <v>155</v>
      </c>
      <c r="E364" s="1">
        <v>0</v>
      </c>
      <c r="F364" s="1">
        <v>0</v>
      </c>
      <c r="G364" s="2">
        <f t="shared" si="8"/>
        <v>372.50697000000002</v>
      </c>
      <c r="H364" s="2">
        <f t="shared" si="9"/>
        <v>0.18999999999994088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560.91</v>
      </c>
      <c r="D365" s="1">
        <f>'PR-RAS'!E370</f>
        <v>155</v>
      </c>
      <c r="E365" s="1">
        <v>0</v>
      </c>
      <c r="F365" s="1">
        <v>0</v>
      </c>
      <c r="G365" s="2">
        <f t="shared" si="8"/>
        <v>317.01123999999999</v>
      </c>
      <c r="H365" s="2">
        <f t="shared" si="9"/>
        <v>9.0000000000031832E-2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155.28</v>
      </c>
      <c r="D371" s="1">
        <f>'PR-RAS'!E376</f>
        <v>0</v>
      </c>
      <c r="E371" s="1">
        <v>0</v>
      </c>
      <c r="F371" s="1">
        <v>0</v>
      </c>
      <c r="G371" s="2">
        <f t="shared" si="8"/>
        <v>57.453600000000002</v>
      </c>
      <c r="H371" s="2">
        <f t="shared" si="9"/>
        <v>0.28000000000000114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13562.92</v>
      </c>
      <c r="D378" s="1">
        <f>'PR-RAS'!E383</f>
        <v>25059.03</v>
      </c>
      <c r="E378" s="1">
        <v>0</v>
      </c>
      <c r="F378" s="1">
        <v>0</v>
      </c>
      <c r="G378" s="2">
        <f t="shared" si="8"/>
        <v>24007.729459999999</v>
      </c>
      <c r="H378" s="2">
        <f t="shared" si="9"/>
        <v>0.10999999999876309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13562.92</v>
      </c>
      <c r="D379" s="1">
        <f>'PR-RAS'!E384</f>
        <v>25059.03</v>
      </c>
      <c r="E379" s="1">
        <v>0</v>
      </c>
      <c r="F379" s="1">
        <v>0</v>
      </c>
      <c r="G379" s="2">
        <f t="shared" si="8"/>
        <v>24071.41044</v>
      </c>
      <c r="H379" s="2">
        <f t="shared" si="9"/>
        <v>0.10999999999876309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14279.11</v>
      </c>
      <c r="D403" s="1">
        <f>'PR-RAS'!E408</f>
        <v>24640.03</v>
      </c>
      <c r="E403" s="1">
        <v>0</v>
      </c>
      <c r="F403" s="1">
        <v>0</v>
      </c>
      <c r="G403" s="2">
        <f t="shared" si="8"/>
        <v>25550.786340000002</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14677.76</v>
      </c>
      <c r="D405" s="1">
        <f>'PR-RAS'!E410</f>
        <v>7620.37</v>
      </c>
      <c r="E405" s="1">
        <v>0</v>
      </c>
      <c r="F405" s="1">
        <v>0</v>
      </c>
      <c r="G405" s="2">
        <f t="shared" si="8"/>
        <v>12087.074000000001</v>
      </c>
      <c r="H405" s="2">
        <f t="shared" si="9"/>
        <v>0.60999999999967258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205872.15</v>
      </c>
      <c r="D407" s="1">
        <f>'PR-RAS'!E412</f>
        <v>215018.94999999998</v>
      </c>
      <c r="E407" s="1">
        <v>0</v>
      </c>
      <c r="F407" s="1">
        <v>0</v>
      </c>
      <c r="G407" s="2">
        <f t="shared" si="8"/>
        <v>258179.4803</v>
      </c>
      <c r="H407" s="2">
        <f t="shared" si="9"/>
        <v>0.20000000001164153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205485.76999999996</v>
      </c>
      <c r="D408" s="1">
        <f>'PR-RAS'!E413</f>
        <v>205585.42999999996</v>
      </c>
      <c r="E408" s="1">
        <v>0</v>
      </c>
      <c r="F408" s="1">
        <v>0</v>
      </c>
      <c r="G408" s="2">
        <f t="shared" si="8"/>
        <v>250979.24840999994</v>
      </c>
      <c r="H408" s="2">
        <f t="shared" si="9"/>
        <v>0.66000000000349246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386.38000000003376</v>
      </c>
      <c r="D409" s="1">
        <f>'PR-RAS'!E414</f>
        <v>9433.5200000000186</v>
      </c>
      <c r="E409" s="1">
        <v>0</v>
      </c>
      <c r="F409" s="1">
        <v>0</v>
      </c>
      <c r="G409" s="2">
        <f t="shared" si="8"/>
        <v>7855.3953600000286</v>
      </c>
      <c r="H409" s="2">
        <f t="shared" si="9"/>
        <v>0.86000000001513399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7620.37</v>
      </c>
      <c r="D412" s="1">
        <f>'PR-RAS'!E417</f>
        <v>7233.99</v>
      </c>
      <c r="E412" s="1">
        <v>0</v>
      </c>
      <c r="F412" s="1">
        <v>0</v>
      </c>
      <c r="G412" s="2">
        <f t="shared" si="8"/>
        <v>9078.3118499999982</v>
      </c>
      <c r="H412" s="2">
        <f t="shared" si="9"/>
        <v>0.38000000000010914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205872.15</v>
      </c>
      <c r="D633" s="1">
        <f>'PR-RAS'!E639</f>
        <v>215018.94999999998</v>
      </c>
      <c r="E633" s="1">
        <v>0</v>
      </c>
      <c r="F633" s="1">
        <v>0</v>
      </c>
      <c r="G633" s="2">
        <f t="shared" si="10"/>
        <v>401895.15159999998</v>
      </c>
      <c r="H633" s="2">
        <f t="shared" si="11"/>
        <v>0.20000000001164153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205485.76999999996</v>
      </c>
      <c r="D634" s="1">
        <f>'PR-RAS'!E640</f>
        <v>205585.42999999996</v>
      </c>
      <c r="E634" s="1">
        <v>0</v>
      </c>
      <c r="F634" s="1">
        <v>0</v>
      </c>
      <c r="G634" s="2">
        <f t="shared" si="10"/>
        <v>390343.64678999991</v>
      </c>
      <c r="H634" s="2">
        <f t="shared" si="11"/>
        <v>0.66000000000349246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386.38000000003376</v>
      </c>
      <c r="D635" s="1">
        <f>'PR-RAS'!E641</f>
        <v>9433.5200000000186</v>
      </c>
      <c r="E635" s="1">
        <v>0</v>
      </c>
      <c r="F635" s="1">
        <v>0</v>
      </c>
      <c r="G635" s="2">
        <f t="shared" si="10"/>
        <v>12206.668280000045</v>
      </c>
      <c r="H635" s="2">
        <f t="shared" si="11"/>
        <v>0.86000000001513399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7620.37</v>
      </c>
      <c r="D638" s="1">
        <f>'PR-RAS'!E644</f>
        <v>7233.99</v>
      </c>
      <c r="E638" s="1">
        <v>0</v>
      </c>
      <c r="F638" s="1">
        <v>0</v>
      </c>
      <c r="G638" s="2">
        <f t="shared" si="10"/>
        <v>14070.27895</v>
      </c>
      <c r="H638" s="2">
        <f t="shared" si="11"/>
        <v>0.38000000000010914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2199.5300000000188</v>
      </c>
      <c r="E639" s="1">
        <v>0</v>
      </c>
      <c r="F639" s="1">
        <v>0</v>
      </c>
      <c r="G639" s="2">
        <f t="shared" si="10"/>
        <v>2806.6002800000242</v>
      </c>
      <c r="H639" s="2">
        <f t="shared" si="11"/>
        <v>0.46999999998115527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7233.9899999999661</v>
      </c>
      <c r="D640" s="1">
        <f>'PR-RAS'!E646</f>
        <v>0</v>
      </c>
      <c r="E640" s="1">
        <v>0</v>
      </c>
      <c r="F640" s="1">
        <v>0</v>
      </c>
      <c r="G640" s="2">
        <f t="shared" si="10"/>
        <v>4622.5196099999785</v>
      </c>
      <c r="H640" s="2">
        <f t="shared" si="11"/>
        <v>1.0000000033869583E-2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11671.76</v>
      </c>
      <c r="D641" s="1">
        <f>'PR-RAS'!E647</f>
        <v>13187.25</v>
      </c>
      <c r="E641" s="1">
        <v>0</v>
      </c>
      <c r="F641" s="1">
        <v>0</v>
      </c>
      <c r="G641" s="2">
        <f t="shared" si="10"/>
        <v>24349.606400000001</v>
      </c>
      <c r="H641" s="2">
        <f t="shared" si="11"/>
        <v>0.48999999999978172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10527.06</v>
      </c>
      <c r="D642" s="1">
        <f>'PR-RAS'!E649</f>
        <v>12486.78</v>
      </c>
      <c r="E642" s="1">
        <v>0</v>
      </c>
      <c r="F642" s="1">
        <v>0</v>
      </c>
      <c r="G642" s="2">
        <f t="shared" si="10"/>
        <v>22755.897420000001</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221949.73</v>
      </c>
      <c r="D643" s="1">
        <f>'PR-RAS'!E650</f>
        <v>228689.87</v>
      </c>
      <c r="E643" s="1">
        <v>0</v>
      </c>
      <c r="F643" s="1">
        <v>0</v>
      </c>
      <c r="G643" s="2">
        <f t="shared" si="10"/>
        <v>436129.51974000002</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219990.01</v>
      </c>
      <c r="D644" s="1">
        <f>'PR-RAS'!E651</f>
        <v>219313.26</v>
      </c>
      <c r="E644" s="1">
        <v>0</v>
      </c>
      <c r="F644" s="1">
        <v>0</v>
      </c>
      <c r="G644" s="2">
        <f t="shared" si="10"/>
        <v>423490.42879000003</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12486.779999999999</v>
      </c>
      <c r="D645" s="1">
        <f>'PR-RAS'!E652</f>
        <v>21863.389999999985</v>
      </c>
      <c r="E645" s="1">
        <v>0</v>
      </c>
      <c r="F645" s="1">
        <v>0</v>
      </c>
      <c r="G645" s="2">
        <f t="shared" si="10"/>
        <v>36201.532639999983</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1690.89</v>
      </c>
      <c r="E655" s="1">
        <v>0</v>
      </c>
      <c r="F655" s="1">
        <v>0</v>
      </c>
      <c r="G655" s="2">
        <f t="shared" si="10"/>
        <v>2211.6841200000003</v>
      </c>
      <c r="H655" s="2">
        <f t="shared" si="11"/>
        <v>0.10999999999989996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48029.760000000002</v>
      </c>
      <c r="D668" s="1">
        <f>'PR-RAS'!E675</f>
        <v>29263.33</v>
      </c>
      <c r="E668" s="1">
        <v>0</v>
      </c>
      <c r="F668" s="1">
        <v>0</v>
      </c>
      <c r="G668" s="2">
        <f t="shared" si="10"/>
        <v>71073.132140000016</v>
      </c>
      <c r="H668" s="2">
        <f t="shared" si="11"/>
        <v>0.56999999999970896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9954.2099999999991</v>
      </c>
      <c r="D670" s="1">
        <f>'PR-RAS'!E677</f>
        <v>23790.6</v>
      </c>
      <c r="E670" s="1">
        <v>0</v>
      </c>
      <c r="F670" s="1">
        <v>0</v>
      </c>
      <c r="G670" s="2">
        <f t="shared" si="10"/>
        <v>38491.189290000002</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2414.17</v>
      </c>
      <c r="D711" s="1">
        <f>'PR-RAS'!E718</f>
        <v>2434.84</v>
      </c>
      <c r="E711" s="1">
        <v>0</v>
      </c>
      <c r="F711" s="1">
        <v>0</v>
      </c>
      <c r="G711" s="2">
        <f t="shared" si="10"/>
        <v>5171.5334999999995</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199.08</v>
      </c>
      <c r="D713" s="1">
        <f>'PR-RAS'!E720</f>
        <v>0</v>
      </c>
      <c r="E713" s="1">
        <v>0</v>
      </c>
      <c r="F713" s="1">
        <v>0</v>
      </c>
      <c r="G713" s="2">
        <f t="shared" si="10"/>
        <v>141.74495999999999</v>
      </c>
      <c r="H713" s="2">
        <f t="shared" si="11"/>
        <v>8.0000000000012506E-2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1219.46</v>
      </c>
      <c r="D715" s="1">
        <f>'PR-RAS'!E722</f>
        <v>668.79</v>
      </c>
      <c r="E715" s="1">
        <v>0</v>
      </c>
      <c r="F715" s="1">
        <v>0</v>
      </c>
      <c r="G715" s="2">
        <f t="shared" si="10"/>
        <v>1825.7265599999998</v>
      </c>
      <c r="H715" s="2">
        <f t="shared" si="11"/>
        <v>0.67000000000007276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264.56</v>
      </c>
      <c r="D719" s="1">
        <f>'PR-RAS'!E726</f>
        <v>266</v>
      </c>
      <c r="E719" s="1">
        <v>0</v>
      </c>
      <c r="F719" s="1">
        <v>0</v>
      </c>
      <c r="G719" s="2">
        <f t="shared" si="10"/>
        <v>571.93007999999998</v>
      </c>
      <c r="H719" s="2">
        <f t="shared" si="11"/>
        <v>0.43999999999999773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955.65</v>
      </c>
      <c r="D812" s="1">
        <f>'PR-RAS'!E819</f>
        <v>477.8</v>
      </c>
      <c r="E812" s="1">
        <v>0</v>
      </c>
      <c r="F812" s="1">
        <v>0</v>
      </c>
      <c r="G812" s="2">
        <f t="shared" si="18"/>
        <v>1550.0237500000001</v>
      </c>
      <c r="H812" s="2">
        <f t="shared" si="19"/>
        <v>0.55000000000001137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177088.62000000005</v>
      </c>
      <c r="D984" s="6">
        <f>BILANCA!E6</f>
        <v>770336.21</v>
      </c>
      <c r="E984" s="6">
        <v>0</v>
      </c>
      <c r="F984" s="6">
        <v>0</v>
      </c>
      <c r="G984" s="7">
        <f t="shared" ref="G984:G1241" si="22">B984/1000*C984+B984/500*D984</f>
        <v>1717.7610399999999</v>
      </c>
      <c r="H984" s="7">
        <f t="shared" si="19"/>
        <v>0.58999999990919605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152928.65000000005</v>
      </c>
      <c r="D985" s="1">
        <f>BILANCA!E7</f>
        <v>735285.57</v>
      </c>
      <c r="E985" s="1">
        <v>0</v>
      </c>
      <c r="F985" s="1">
        <v>0</v>
      </c>
      <c r="G985" s="2">
        <f t="shared" si="22"/>
        <v>3246.9995800000002</v>
      </c>
      <c r="H985" s="2">
        <f t="shared" si="19"/>
        <v>0.77999999999883585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152928.65000000005</v>
      </c>
      <c r="D990" s="1">
        <f>BILANCA!E12</f>
        <v>735285.57</v>
      </c>
      <c r="E990" s="1">
        <v>0</v>
      </c>
      <c r="F990" s="1">
        <v>0</v>
      </c>
      <c r="G990" s="2">
        <f t="shared" si="22"/>
        <v>11364.498530000001</v>
      </c>
      <c r="H990" s="2">
        <f t="shared" si="19"/>
        <v>0.77999999999883585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2556.3200000000002</v>
      </c>
      <c r="D991" s="1">
        <f>BILANCA!E13</f>
        <v>2523.1800000000003</v>
      </c>
      <c r="E991" s="1">
        <v>0</v>
      </c>
      <c r="F991" s="1">
        <v>0</v>
      </c>
      <c r="G991" s="2">
        <f t="shared" si="22"/>
        <v>60.82144000000001</v>
      </c>
      <c r="H991" s="2">
        <f t="shared" si="19"/>
        <v>0.50000000000045475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2655.92</v>
      </c>
      <c r="D993" s="1">
        <f>BILANCA!E15</f>
        <v>2655.92</v>
      </c>
      <c r="E993" s="1">
        <v>0</v>
      </c>
      <c r="F993" s="1">
        <v>0</v>
      </c>
      <c r="G993" s="2">
        <f t="shared" si="22"/>
        <v>79.677599999999998</v>
      </c>
      <c r="H993" s="2">
        <f t="shared" si="19"/>
        <v>0.15999999999985448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99.6</v>
      </c>
      <c r="D996" s="1">
        <f>BILANCA!E18</f>
        <v>132.74</v>
      </c>
      <c r="E996" s="1">
        <v>0</v>
      </c>
      <c r="F996" s="1">
        <v>0</v>
      </c>
      <c r="G996" s="2">
        <f t="shared" si="22"/>
        <v>4.7460399999999998</v>
      </c>
      <c r="H996" s="2">
        <f t="shared" si="19"/>
        <v>0.65999999999999659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93278.210000000021</v>
      </c>
      <c r="D997" s="1">
        <f>BILANCA!E19</f>
        <v>54949.050000000017</v>
      </c>
      <c r="E997" s="1">
        <v>0</v>
      </c>
      <c r="F997" s="1">
        <v>0</v>
      </c>
      <c r="G997" s="2">
        <f t="shared" si="22"/>
        <v>2844.4683400000008</v>
      </c>
      <c r="H997" s="2">
        <f t="shared" si="19"/>
        <v>0.26000000003841706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82419.350000000006</v>
      </c>
      <c r="D998" s="1">
        <f>BILANCA!E20</f>
        <v>82295.63</v>
      </c>
      <c r="E998" s="1">
        <v>0</v>
      </c>
      <c r="F998" s="1">
        <v>0</v>
      </c>
      <c r="G998" s="2">
        <f t="shared" si="22"/>
        <v>3705.15915</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3488.82</v>
      </c>
      <c r="D999" s="1">
        <f>BILANCA!E21</f>
        <v>4134.4399999999996</v>
      </c>
      <c r="E999" s="1">
        <v>0</v>
      </c>
      <c r="F999" s="1">
        <v>0</v>
      </c>
      <c r="G999" s="2">
        <f t="shared" si="22"/>
        <v>188.1232</v>
      </c>
      <c r="H999" s="2">
        <f t="shared" si="19"/>
        <v>0.61999999999943611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44814.68</v>
      </c>
      <c r="D1000" s="1">
        <f>BILANCA!E22</f>
        <v>44814.68</v>
      </c>
      <c r="E1000" s="1">
        <v>0</v>
      </c>
      <c r="F1000" s="1">
        <v>0</v>
      </c>
      <c r="G1000" s="2">
        <f t="shared" si="22"/>
        <v>2285.5486800000003</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0.13</v>
      </c>
      <c r="D1002" s="1">
        <f>BILANCA!E24</f>
        <v>0.13</v>
      </c>
      <c r="E1002" s="1">
        <v>0</v>
      </c>
      <c r="F1002" s="1">
        <v>0</v>
      </c>
      <c r="G1002" s="2">
        <f t="shared" si="22"/>
        <v>7.4099999999999999E-3</v>
      </c>
      <c r="H1002" s="2">
        <f t="shared" si="19"/>
        <v>0.26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784.92</v>
      </c>
      <c r="D1003" s="1">
        <f>BILANCA!E25</f>
        <v>784.92</v>
      </c>
      <c r="E1003" s="1">
        <v>0</v>
      </c>
      <c r="F1003" s="1">
        <v>0</v>
      </c>
      <c r="G1003" s="2">
        <f t="shared" si="22"/>
        <v>47.095199999999998</v>
      </c>
      <c r="H1003" s="2">
        <f t="shared" si="19"/>
        <v>0.16000000000008185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11057.43</v>
      </c>
      <c r="D1004" s="1">
        <f>BILANCA!E26</f>
        <v>11057.43</v>
      </c>
      <c r="E1004" s="1">
        <v>0</v>
      </c>
      <c r="F1004" s="1">
        <v>0</v>
      </c>
      <c r="G1004" s="2">
        <f t="shared" si="22"/>
        <v>696.61809000000005</v>
      </c>
      <c r="H1004" s="2">
        <f t="shared" si="19"/>
        <v>0.86000000000058208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49287.12</v>
      </c>
      <c r="D1006" s="1">
        <f>BILANCA!E28</f>
        <v>88138.18</v>
      </c>
      <c r="E1006" s="1">
        <v>0</v>
      </c>
      <c r="F1006" s="1">
        <v>0</v>
      </c>
      <c r="G1006" s="2">
        <f t="shared" si="22"/>
        <v>5187.9600399999999</v>
      </c>
      <c r="H1006" s="2">
        <f t="shared" si="19"/>
        <v>0.29999999999563443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56898.400000000023</v>
      </c>
      <c r="D1013" s="1">
        <f>BILANCA!E35</f>
        <v>677813.34</v>
      </c>
      <c r="E1013" s="1">
        <v>0</v>
      </c>
      <c r="F1013" s="1">
        <v>0</v>
      </c>
      <c r="G1013" s="2">
        <f t="shared" si="22"/>
        <v>42375.752399999998</v>
      </c>
      <c r="H1013" s="2">
        <f t="shared" si="19"/>
        <v>0.73999999999068677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363845.89</v>
      </c>
      <c r="D1014" s="1">
        <f>BILANCA!E36</f>
        <v>677813.34</v>
      </c>
      <c r="E1014" s="1">
        <v>0</v>
      </c>
      <c r="F1014" s="1">
        <v>0</v>
      </c>
      <c r="G1014" s="2">
        <f t="shared" si="22"/>
        <v>53303.649669999999</v>
      </c>
      <c r="H1014" s="2">
        <f t="shared" si="19"/>
        <v>0.44999999995343387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306947.49</v>
      </c>
      <c r="D1018" s="1">
        <f>BILANCA!E40</f>
        <v>0</v>
      </c>
      <c r="E1018" s="1">
        <v>0</v>
      </c>
      <c r="F1018" s="1">
        <v>0</v>
      </c>
      <c r="G1018" s="2">
        <f t="shared" si="22"/>
        <v>10743.16215</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195.72000000000003</v>
      </c>
      <c r="D1023" s="1">
        <f>BILANCA!E45</f>
        <v>0</v>
      </c>
      <c r="E1023" s="1">
        <v>0</v>
      </c>
      <c r="F1023" s="1">
        <v>0</v>
      </c>
      <c r="G1023" s="2">
        <f t="shared" si="22"/>
        <v>7.8288000000000011</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782.89</v>
      </c>
      <c r="D1025" s="1">
        <f>BILANCA!E47</f>
        <v>782.89</v>
      </c>
      <c r="E1025" s="1">
        <v>0</v>
      </c>
      <c r="F1025" s="1">
        <v>0</v>
      </c>
      <c r="G1025" s="2">
        <f t="shared" si="22"/>
        <v>98.644139999999993</v>
      </c>
      <c r="H1025" s="2">
        <f t="shared" si="19"/>
        <v>0.22000000000002728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587.16999999999996</v>
      </c>
      <c r="D1028" s="1">
        <f>BILANCA!E50</f>
        <v>782.89</v>
      </c>
      <c r="E1028" s="1">
        <v>0</v>
      </c>
      <c r="F1028" s="1">
        <v>0</v>
      </c>
      <c r="G1028" s="2">
        <f t="shared" si="22"/>
        <v>96.882749999999987</v>
      </c>
      <c r="H1028" s="2">
        <f t="shared" si="19"/>
        <v>0.27999999999997272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24159.97</v>
      </c>
      <c r="D1046" s="1">
        <f>BILANCA!E68</f>
        <v>35050.639999999999</v>
      </c>
      <c r="E1046" s="1">
        <v>0</v>
      </c>
      <c r="F1046" s="1">
        <v>0</v>
      </c>
      <c r="G1046" s="2">
        <f t="shared" si="22"/>
        <v>5938.4587500000007</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12486.78</v>
      </c>
      <c r="D1047" s="1">
        <f>BILANCA!E69</f>
        <v>21863.39</v>
      </c>
      <c r="E1047" s="1">
        <v>0</v>
      </c>
      <c r="F1047" s="1">
        <v>0</v>
      </c>
      <c r="G1047" s="2">
        <f t="shared" si="22"/>
        <v>3597.6678400000001</v>
      </c>
      <c r="H1047" s="2">
        <f t="shared" si="19"/>
        <v>0.60999999999876309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12341.28</v>
      </c>
      <c r="D1048" s="1">
        <f>BILANCA!E70</f>
        <v>21843.39</v>
      </c>
      <c r="E1048" s="1">
        <v>0</v>
      </c>
      <c r="F1048" s="1">
        <v>0</v>
      </c>
      <c r="G1048" s="2">
        <f t="shared" si="22"/>
        <v>3641.8238999999999</v>
      </c>
      <c r="H1048" s="2">
        <f t="shared" si="19"/>
        <v>0.67000000000007276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12341.28</v>
      </c>
      <c r="D1050" s="1">
        <f>BILANCA!E72</f>
        <v>21843.39</v>
      </c>
      <c r="E1050" s="1">
        <v>0</v>
      </c>
      <c r="F1050" s="1">
        <v>0</v>
      </c>
      <c r="G1050" s="2">
        <f t="shared" si="22"/>
        <v>3753.8800200000001</v>
      </c>
      <c r="H1050" s="2">
        <f t="shared" si="19"/>
        <v>0.67000000000007276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145.5</v>
      </c>
      <c r="D1054" s="1">
        <f>BILANCA!E76</f>
        <v>20</v>
      </c>
      <c r="E1054" s="1">
        <v>0</v>
      </c>
      <c r="F1054" s="1">
        <v>0</v>
      </c>
      <c r="G1054" s="2">
        <f t="shared" si="22"/>
        <v>13.170499999999999</v>
      </c>
      <c r="H1054" s="2">
        <f t="shared" si="19"/>
        <v>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1.43</v>
      </c>
      <c r="D1056" s="1">
        <f>BILANCA!E78</f>
        <v>0</v>
      </c>
      <c r="E1056" s="1">
        <v>0</v>
      </c>
      <c r="F1056" s="1">
        <v>0</v>
      </c>
      <c r="G1056" s="2">
        <f t="shared" si="22"/>
        <v>0.10438999999999998</v>
      </c>
      <c r="H1056" s="2">
        <f t="shared" si="19"/>
        <v>0.42999999999999994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1.43</v>
      </c>
      <c r="D1064" s="1">
        <f>BILANCA!E86</f>
        <v>0</v>
      </c>
      <c r="E1064" s="1">
        <v>0</v>
      </c>
      <c r="F1064" s="1">
        <v>0</v>
      </c>
      <c r="G1064" s="2">
        <f t="shared" si="22"/>
        <v>0.11583</v>
      </c>
      <c r="H1064" s="2">
        <f t="shared" si="19"/>
        <v>0.42999999999999994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11671.76</v>
      </c>
      <c r="D1148" s="1">
        <f>BILANCA!E170</f>
        <v>13187.25</v>
      </c>
      <c r="E1148" s="1">
        <v>0</v>
      </c>
      <c r="F1148" s="1">
        <v>0</v>
      </c>
      <c r="G1148" s="2">
        <f t="shared" si="22"/>
        <v>6277.6329000000005</v>
      </c>
      <c r="H1148" s="2">
        <f t="shared" si="23"/>
        <v>0.48999999999978172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11671.76</v>
      </c>
      <c r="D1151" s="1">
        <f>BILANCA!E173</f>
        <v>13187.25</v>
      </c>
      <c r="E1151" s="1">
        <v>0</v>
      </c>
      <c r="F1151" s="1">
        <v>0</v>
      </c>
      <c r="G1151" s="2">
        <f t="shared" si="22"/>
        <v>6391.7716799999998</v>
      </c>
      <c r="H1151" s="2">
        <f t="shared" si="23"/>
        <v>0.48999999999978172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177088.62</v>
      </c>
      <c r="D1152" s="1">
        <f>BILANCA!E175</f>
        <v>770336.21</v>
      </c>
      <c r="E1152" s="1">
        <v>0</v>
      </c>
      <c r="F1152" s="1">
        <v>0</v>
      </c>
      <c r="G1152" s="2">
        <f t="shared" si="22"/>
        <v>290301.61576000002</v>
      </c>
      <c r="H1152" s="2">
        <f t="shared" si="23"/>
        <v>0.58999999996740371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15165.68</v>
      </c>
      <c r="D1153" s="1">
        <f>BILANCA!E176</f>
        <v>16622.84</v>
      </c>
      <c r="E1153" s="1">
        <v>0</v>
      </c>
      <c r="F1153" s="1">
        <v>0</v>
      </c>
      <c r="G1153" s="2">
        <f t="shared" si="22"/>
        <v>8229.9312000000009</v>
      </c>
      <c r="H1153" s="2">
        <f t="shared" si="23"/>
        <v>0.47999999999956344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15010.4</v>
      </c>
      <c r="D1154" s="1">
        <f>BILANCA!E177</f>
        <v>14877.45</v>
      </c>
      <c r="E1154" s="1">
        <v>0</v>
      </c>
      <c r="F1154" s="1">
        <v>0</v>
      </c>
      <c r="G1154" s="2">
        <f t="shared" si="22"/>
        <v>7654.8663000000006</v>
      </c>
      <c r="H1154" s="2">
        <f t="shared" si="23"/>
        <v>0.8500000000003638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11470.56</v>
      </c>
      <c r="D1155" s="1">
        <f>BILANCA!E178</f>
        <v>12984.18</v>
      </c>
      <c r="E1155" s="1">
        <v>0</v>
      </c>
      <c r="F1155" s="1">
        <v>0</v>
      </c>
      <c r="G1155" s="2">
        <f t="shared" si="22"/>
        <v>6439.49424</v>
      </c>
      <c r="H1155" s="2">
        <f t="shared" si="23"/>
        <v>0.62000000000080036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2766.46</v>
      </c>
      <c r="D1156" s="1">
        <f>BILANCA!E179</f>
        <v>1806.25</v>
      </c>
      <c r="E1156" s="1">
        <v>0</v>
      </c>
      <c r="F1156" s="1">
        <v>0</v>
      </c>
      <c r="G1156" s="2">
        <f t="shared" si="22"/>
        <v>1103.56008</v>
      </c>
      <c r="H1156" s="2">
        <f t="shared" si="23"/>
        <v>0.71000000000003638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87.02</v>
      </c>
      <c r="E1157" s="1">
        <v>0</v>
      </c>
      <c r="F1157" s="1">
        <v>0</v>
      </c>
      <c r="G1157" s="2">
        <f t="shared" si="22"/>
        <v>30.282959999999996</v>
      </c>
      <c r="H1157" s="2">
        <f t="shared" si="23"/>
        <v>1.9999999999996021E-2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87.02</v>
      </c>
      <c r="E1160" s="1">
        <v>0</v>
      </c>
      <c r="F1160" s="1">
        <v>0</v>
      </c>
      <c r="G1160" s="2">
        <f t="shared" si="22"/>
        <v>30.805079999999997</v>
      </c>
      <c r="H1160" s="2">
        <f t="shared" si="23"/>
        <v>1.9999999999996021E-2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773.38</v>
      </c>
      <c r="D1165" s="1">
        <f>BILANCA!E188</f>
        <v>0</v>
      </c>
      <c r="E1165" s="1">
        <v>0</v>
      </c>
      <c r="F1165" s="1">
        <v>0</v>
      </c>
      <c r="G1165" s="2">
        <f t="shared" si="22"/>
        <v>140.75515999999999</v>
      </c>
      <c r="H1165" s="2">
        <f t="shared" si="23"/>
        <v>0.37999999999999545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155.28</v>
      </c>
      <c r="D1166" s="1">
        <f>BILANCA!E189</f>
        <v>1745.39</v>
      </c>
      <c r="E1166" s="1">
        <v>0</v>
      </c>
      <c r="F1166" s="1">
        <v>0</v>
      </c>
      <c r="G1166" s="2">
        <f t="shared" si="22"/>
        <v>667.22898000000009</v>
      </c>
      <c r="H1166" s="2">
        <f t="shared" si="23"/>
        <v>0.67000000000010118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161922.94</v>
      </c>
      <c r="D1214" s="1">
        <f>BILANCA!E237</f>
        <v>753713.37</v>
      </c>
      <c r="E1214" s="1">
        <v>0</v>
      </c>
      <c r="F1214" s="1">
        <v>0</v>
      </c>
      <c r="G1214" s="2">
        <f t="shared" si="22"/>
        <v>385619.77607999998</v>
      </c>
      <c r="H1214" s="2">
        <f t="shared" si="23"/>
        <v>0.42999999999301508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169156.93</v>
      </c>
      <c r="D1215" s="1">
        <f>BILANCA!E238</f>
        <v>751513.84</v>
      </c>
      <c r="E1215" s="1">
        <v>0</v>
      </c>
      <c r="F1215" s="1">
        <v>0</v>
      </c>
      <c r="G1215" s="2">
        <f t="shared" si="22"/>
        <v>387946.82952000003</v>
      </c>
      <c r="H1215" s="2">
        <f t="shared" si="23"/>
        <v>0.23000000003958121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169156.93</v>
      </c>
      <c r="D1216" s="1">
        <f>BILANCA!E239</f>
        <v>751513.84</v>
      </c>
      <c r="E1216" s="1">
        <v>0</v>
      </c>
      <c r="F1216" s="1">
        <v>0</v>
      </c>
      <c r="G1216" s="2">
        <f t="shared" si="22"/>
        <v>389619.01413000003</v>
      </c>
      <c r="H1216" s="2">
        <f t="shared" si="23"/>
        <v>0.23000000003958121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169156.93</v>
      </c>
      <c r="D1217" s="1">
        <f>BILANCA!E240</f>
        <v>751513.84</v>
      </c>
      <c r="E1217" s="1">
        <v>0</v>
      </c>
      <c r="F1217" s="1">
        <v>0</v>
      </c>
      <c r="G1217" s="2">
        <f t="shared" si="22"/>
        <v>391291.19874000002</v>
      </c>
      <c r="H1217" s="2">
        <f t="shared" si="23"/>
        <v>0.23000000003958121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-7233.99</v>
      </c>
      <c r="D1222" s="1">
        <f>BILANCA!E245</f>
        <v>2199.5299999999997</v>
      </c>
      <c r="E1222" s="1">
        <v>0</v>
      </c>
      <c r="F1222" s="1">
        <v>0</v>
      </c>
      <c r="G1222" s="2">
        <f t="shared" si="22"/>
        <v>-677.54827</v>
      </c>
      <c r="H1222" s="2">
        <f t="shared" si="23"/>
        <v>0.48000000000047294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386.38</v>
      </c>
      <c r="D1223" s="1">
        <f>BILANCA!E246</f>
        <v>9819.89</v>
      </c>
      <c r="E1223" s="1">
        <v>0</v>
      </c>
      <c r="F1223" s="1">
        <v>0</v>
      </c>
      <c r="G1223" s="2">
        <f t="shared" si="22"/>
        <v>4806.2784000000001</v>
      </c>
      <c r="H1223" s="2">
        <f t="shared" si="23"/>
        <v>0.49000000000057753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386.38</v>
      </c>
      <c r="D1224" s="1">
        <f>BILANCA!E247</f>
        <v>9819.89</v>
      </c>
      <c r="E1224" s="1">
        <v>0</v>
      </c>
      <c r="F1224" s="1">
        <v>0</v>
      </c>
      <c r="G1224" s="2">
        <f t="shared" si="22"/>
        <v>4826.3045599999996</v>
      </c>
      <c r="H1224" s="2">
        <f t="shared" si="23"/>
        <v>0.49000000000057753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7620.37</v>
      </c>
      <c r="D1227" s="1">
        <f>BILANCA!E250</f>
        <v>7620.36</v>
      </c>
      <c r="E1227" s="1">
        <v>0</v>
      </c>
      <c r="F1227" s="1">
        <v>0</v>
      </c>
      <c r="G1227" s="2">
        <f t="shared" si="22"/>
        <v>5578.1059599999999</v>
      </c>
      <c r="H1227" s="2">
        <f t="shared" si="23"/>
        <v>0.72999999999956344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7620.37</v>
      </c>
      <c r="D1229" s="1">
        <f>BILANCA!E252</f>
        <v>7620.36</v>
      </c>
      <c r="E1229" s="1">
        <v>0</v>
      </c>
      <c r="F1229" s="1">
        <v>0</v>
      </c>
      <c r="G1229" s="2">
        <f t="shared" si="22"/>
        <v>5623.8281399999996</v>
      </c>
      <c r="H1229" s="2">
        <f t="shared" si="23"/>
        <v>0.72999999999956344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21235.65</v>
      </c>
      <c r="D1236" s="1">
        <f>BILANCA!E259</f>
        <v>21235.65</v>
      </c>
      <c r="E1236" s="1">
        <v>0</v>
      </c>
      <c r="F1236" s="1">
        <v>0</v>
      </c>
      <c r="G1236" s="2">
        <f t="shared" si="22"/>
        <v>16117.85835</v>
      </c>
      <c r="H1236" s="2">
        <f t="shared" si="23"/>
        <v>0.69999999999708962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21235.65</v>
      </c>
      <c r="D1237" s="1">
        <f>BILANCA!E260</f>
        <v>21235.65</v>
      </c>
      <c r="E1237" s="1">
        <v>0</v>
      </c>
      <c r="F1237" s="1">
        <v>0</v>
      </c>
      <c r="G1237" s="2">
        <f t="shared" si="22"/>
        <v>16181.565300000002</v>
      </c>
      <c r="H1237" s="2">
        <f t="shared" si="23"/>
        <v>0.69999999999708962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1.43</v>
      </c>
      <c r="D1245" s="1">
        <f>BILANCA!E269</f>
        <v>0</v>
      </c>
      <c r="E1245" s="1">
        <v>0</v>
      </c>
      <c r="F1245" s="1">
        <v>0</v>
      </c>
      <c r="G1245" s="2">
        <f t="shared" si="24"/>
        <v>0.37465999999999999</v>
      </c>
      <c r="H1245" s="2">
        <f t="shared" si="23"/>
        <v>0.42999999999999994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15010.4</v>
      </c>
      <c r="D1264" s="1">
        <f>BILANCA!E288</f>
        <v>14877.45</v>
      </c>
      <c r="E1264" s="1">
        <v>0</v>
      </c>
      <c r="F1264" s="1">
        <v>0</v>
      </c>
      <c r="G1264" s="2">
        <f t="shared" si="24"/>
        <v>12579.049300000002</v>
      </c>
      <c r="H1264" s="2">
        <f t="shared" si="23"/>
        <v>0.8500000000003638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155.28</v>
      </c>
      <c r="D1266" s="1">
        <f>BILANCA!E290</f>
        <v>1745.39</v>
      </c>
      <c r="E1266" s="1">
        <v>0</v>
      </c>
      <c r="F1266" s="1">
        <v>0</v>
      </c>
      <c r="G1266" s="2">
        <f t="shared" si="24"/>
        <v>1031.8349799999999</v>
      </c>
      <c r="H1266" s="2">
        <f t="shared" si="23"/>
        <v>0.67000000000010118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773.38</v>
      </c>
      <c r="D1278" s="1">
        <f>BILANCA!E302</f>
        <v>0</v>
      </c>
      <c r="E1278" s="1">
        <v>0</v>
      </c>
      <c r="F1278" s="1">
        <v>0</v>
      </c>
      <c r="G1278" s="2">
        <f t="shared" si="24"/>
        <v>228.14709999999999</v>
      </c>
      <c r="H1278" s="2">
        <f t="shared" si="23"/>
        <v>0.37999999999999545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205485.77</v>
      </c>
      <c r="D1401" s="1">
        <f>'RAS-funkcijski'!E107</f>
        <v>205585.43</v>
      </c>
      <c r="E1401" s="1">
        <v>0</v>
      </c>
      <c r="F1401" s="1">
        <v>0</v>
      </c>
      <c r="G1401" s="2">
        <f t="shared" si="24"/>
        <v>63515.632889999993</v>
      </c>
      <c r="H1401" s="2">
        <f t="shared" si="27"/>
        <v>0.66000000000349246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205485.77</v>
      </c>
      <c r="D1403" s="1">
        <f>'RAS-funkcijski'!E109</f>
        <v>205585.43</v>
      </c>
      <c r="E1403" s="1">
        <v>0</v>
      </c>
      <c r="F1403" s="1">
        <v>0</v>
      </c>
      <c r="G1403" s="2">
        <f t="shared" si="24"/>
        <v>64748.946149999989</v>
      </c>
      <c r="H1403" s="2">
        <f t="shared" si="27"/>
        <v>0.66000000000349246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205485.77</v>
      </c>
      <c r="D1435" s="13">
        <f>'RAS-funkcijski'!E141</f>
        <v>205585.43</v>
      </c>
      <c r="E1435" s="13">
        <v>0</v>
      </c>
      <c r="F1435" s="13">
        <v>0</v>
      </c>
      <c r="G1435" s="14">
        <f t="shared" si="24"/>
        <v>84481.958310000002</v>
      </c>
      <c r="H1435" s="14">
        <f t="shared" si="27"/>
        <v>0.66000000000349246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2492.1999999999998</v>
      </c>
      <c r="D1436" s="6">
        <f>'P-VRIO'!E5</f>
        <v>13590.24</v>
      </c>
      <c r="E1436" s="6">
        <v>0</v>
      </c>
      <c r="F1436" s="6">
        <v>0</v>
      </c>
      <c r="G1436" s="7">
        <f t="shared" si="24"/>
        <v>29.67268</v>
      </c>
      <c r="H1436" s="7">
        <f t="shared" si="27"/>
        <v>0.43999999999959982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145.16999999999999</v>
      </c>
      <c r="E1437" s="1">
        <v>0</v>
      </c>
      <c r="F1437" s="1">
        <v>0</v>
      </c>
      <c r="G1437" s="2">
        <f t="shared" si="24"/>
        <v>0.58067999999999997</v>
      </c>
      <c r="H1437" s="2">
        <f t="shared" si="27"/>
        <v>0.16999999999998749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145.16999999999999</v>
      </c>
      <c r="E1438" s="1">
        <v>0</v>
      </c>
      <c r="F1438" s="1">
        <v>0</v>
      </c>
      <c r="G1438" s="2">
        <f t="shared" si="24"/>
        <v>0.87101999999999991</v>
      </c>
      <c r="H1438" s="2">
        <f t="shared" si="27"/>
        <v>0.16999999999998749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145.16999999999999</v>
      </c>
      <c r="E1440" s="1">
        <v>0</v>
      </c>
      <c r="F1440" s="1">
        <v>0</v>
      </c>
      <c r="G1440" s="2">
        <f t="shared" si="24"/>
        <v>1.4517</v>
      </c>
      <c r="H1440" s="2">
        <f t="shared" si="27"/>
        <v>0.16999999999998749</v>
      </c>
      <c r="I1440" s="10">
        <f t="shared" si="28"/>
        <v>0.24678899999998186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2492.1999999999998</v>
      </c>
      <c r="D1453" s="1">
        <f>'P-VRIO'!E22</f>
        <v>13445.07</v>
      </c>
      <c r="E1453" s="1">
        <v>0</v>
      </c>
      <c r="F1453" s="1">
        <v>0</v>
      </c>
      <c r="G1453" s="2">
        <f t="shared" si="24"/>
        <v>528.88211999999987</v>
      </c>
      <c r="H1453" s="2">
        <f t="shared" si="27"/>
        <v>0.26999999999952706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2492.1999999999998</v>
      </c>
      <c r="D1454" s="1">
        <f>'P-VRIO'!E23</f>
        <v>13445.07</v>
      </c>
      <c r="E1454" s="1">
        <v>0</v>
      </c>
      <c r="F1454" s="1">
        <v>0</v>
      </c>
      <c r="G1454" s="2">
        <f t="shared" si="24"/>
        <v>558.26445999999999</v>
      </c>
      <c r="H1454" s="2">
        <f t="shared" si="27"/>
        <v>0.26999999999952706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2492.1999999999998</v>
      </c>
      <c r="D1456" s="1">
        <f>'P-VRIO'!E25</f>
        <v>13445.07</v>
      </c>
      <c r="E1456" s="1">
        <v>0</v>
      </c>
      <c r="F1456" s="1">
        <v>0</v>
      </c>
      <c r="G1456" s="2">
        <f t="shared" si="24"/>
        <v>617.02913999999998</v>
      </c>
      <c r="H1456" s="2">
        <f t="shared" si="27"/>
        <v>0.26999999999952706</v>
      </c>
      <c r="I1456" s="10">
        <f t="shared" si="30"/>
        <v>166.59786779970818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15165.68</v>
      </c>
      <c r="D1480" s="6"/>
      <c r="E1480" s="6">
        <v>0</v>
      </c>
      <c r="F1480" s="6">
        <v>0</v>
      </c>
      <c r="G1480" s="7">
        <f t="shared" ref="G1480:G1580" si="34">B1480/1000*C1480</f>
        <v>15.16568</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206926.46000000002</v>
      </c>
      <c r="D1481" s="1">
        <v>0</v>
      </c>
      <c r="E1481" s="1">
        <v>0</v>
      </c>
      <c r="F1481" s="1">
        <v>0</v>
      </c>
      <c r="G1481" s="2">
        <f t="shared" si="34"/>
        <v>413.85292000000004</v>
      </c>
      <c r="H1481" s="2">
        <f t="shared" si="35"/>
        <v>0.46000000002095476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183031.48</v>
      </c>
      <c r="D1483" s="1">
        <v>0</v>
      </c>
      <c r="E1483" s="1">
        <v>0</v>
      </c>
      <c r="F1483" s="1">
        <v>0</v>
      </c>
      <c r="G1483" s="2">
        <f t="shared" si="34"/>
        <v>732.12592000000006</v>
      </c>
      <c r="H1483" s="2">
        <f t="shared" si="35"/>
        <v>0.48000000001047738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149982.44</v>
      </c>
      <c r="D1484" s="1">
        <v>0</v>
      </c>
      <c r="E1484" s="1">
        <v>0</v>
      </c>
      <c r="F1484" s="1">
        <v>0</v>
      </c>
      <c r="G1484" s="2">
        <f t="shared" si="34"/>
        <v>749.91219999999998</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31777.98</v>
      </c>
      <c r="D1485" s="1">
        <v>0</v>
      </c>
      <c r="E1485" s="1">
        <v>0</v>
      </c>
      <c r="F1485" s="1">
        <v>0</v>
      </c>
      <c r="G1485" s="2">
        <f t="shared" si="34"/>
        <v>190.66788</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454.19</v>
      </c>
      <c r="D1486" s="1">
        <v>0</v>
      </c>
      <c r="E1486" s="1">
        <v>0</v>
      </c>
      <c r="F1486" s="1">
        <v>0</v>
      </c>
      <c r="G1486" s="2">
        <f t="shared" si="34"/>
        <v>3.1793300000000002</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477.8</v>
      </c>
      <c r="D1489" s="1">
        <v>0</v>
      </c>
      <c r="E1489" s="1">
        <v>0</v>
      </c>
      <c r="F1489" s="1">
        <v>0</v>
      </c>
      <c r="G1489" s="2">
        <f t="shared" si="34"/>
        <v>4.7780000000000005</v>
      </c>
      <c r="H1489" s="2">
        <f t="shared" si="35"/>
        <v>0.19999999999998863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339.07</v>
      </c>
      <c r="D1491" s="1">
        <v>0</v>
      </c>
      <c r="E1491" s="1">
        <v>0</v>
      </c>
      <c r="F1491" s="1">
        <v>0</v>
      </c>
      <c r="G1491" s="2">
        <f t="shared" si="34"/>
        <v>4.0688399999999998</v>
      </c>
      <c r="H1491" s="2">
        <f t="shared" si="35"/>
        <v>6.9999999999993179E-2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23894.98</v>
      </c>
      <c r="D1492" s="1">
        <v>0</v>
      </c>
      <c r="E1492" s="1">
        <v>0</v>
      </c>
      <c r="F1492" s="1">
        <v>0</v>
      </c>
      <c r="G1492" s="2">
        <f t="shared" si="34"/>
        <v>310.63473999999997</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205469.3</v>
      </c>
      <c r="D1499" s="1">
        <v>0</v>
      </c>
      <c r="E1499" s="1">
        <v>0</v>
      </c>
      <c r="F1499" s="1">
        <v>0</v>
      </c>
      <c r="G1499" s="2">
        <f t="shared" si="34"/>
        <v>4109.3859999999995</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183164.43</v>
      </c>
      <c r="D1501" s="1">
        <v>0</v>
      </c>
      <c r="E1501" s="1">
        <v>0</v>
      </c>
      <c r="F1501" s="1">
        <v>0</v>
      </c>
      <c r="G1501" s="2">
        <f t="shared" si="34"/>
        <v>4029.6174599999995</v>
      </c>
      <c r="H1501" s="2">
        <f t="shared" si="35"/>
        <v>0.42999999999301508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148468.82999999999</v>
      </c>
      <c r="D1502" s="1">
        <v>0</v>
      </c>
      <c r="E1502" s="1">
        <v>0</v>
      </c>
      <c r="F1502" s="1">
        <v>0</v>
      </c>
      <c r="G1502" s="2">
        <f t="shared" si="34"/>
        <v>3414.7830899999994</v>
      </c>
      <c r="H1502" s="2">
        <f t="shared" si="35"/>
        <v>0.17000000001280569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32738.19</v>
      </c>
      <c r="D1503" s="1">
        <v>0</v>
      </c>
      <c r="E1503" s="1">
        <v>0</v>
      </c>
      <c r="F1503" s="1">
        <v>0</v>
      </c>
      <c r="G1503" s="2">
        <f t="shared" si="34"/>
        <v>785.71655999999996</v>
      </c>
      <c r="H1503" s="2">
        <f t="shared" si="35"/>
        <v>0.18999999999869033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367.16</v>
      </c>
      <c r="D1504" s="1">
        <v>0</v>
      </c>
      <c r="E1504" s="1">
        <v>0</v>
      </c>
      <c r="F1504" s="1">
        <v>0</v>
      </c>
      <c r="G1504" s="2">
        <f t="shared" si="34"/>
        <v>9.1790000000000003</v>
      </c>
      <c r="H1504" s="2">
        <f t="shared" si="35"/>
        <v>0.16000000000002501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477.8</v>
      </c>
      <c r="D1507" s="1">
        <v>0</v>
      </c>
      <c r="E1507" s="1">
        <v>0</v>
      </c>
      <c r="F1507" s="1">
        <v>0</v>
      </c>
      <c r="G1507" s="2">
        <f t="shared" si="34"/>
        <v>13.378400000000001</v>
      </c>
      <c r="H1507" s="2">
        <f t="shared" si="35"/>
        <v>0.19999999999998863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1112.45</v>
      </c>
      <c r="D1509" s="1">
        <v>0</v>
      </c>
      <c r="E1509" s="1">
        <v>0</v>
      </c>
      <c r="F1509" s="1">
        <v>0</v>
      </c>
      <c r="G1509" s="2">
        <f t="shared" si="34"/>
        <v>33.3735</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22304.87</v>
      </c>
      <c r="D1510" s="1">
        <v>0</v>
      </c>
      <c r="E1510" s="1">
        <v>0</v>
      </c>
      <c r="F1510" s="1">
        <v>0</v>
      </c>
      <c r="G1510" s="2">
        <f t="shared" si="34"/>
        <v>691.45096999999998</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16622.840000000026</v>
      </c>
      <c r="D1517" s="1">
        <v>0</v>
      </c>
      <c r="E1517" s="1">
        <v>0</v>
      </c>
      <c r="F1517" s="1">
        <v>0</v>
      </c>
      <c r="G1517" s="2">
        <f t="shared" si="34"/>
        <v>631.667920000001</v>
      </c>
      <c r="H1517" s="2">
        <f t="shared" si="35"/>
        <v>0.15999999997438863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16622.84</v>
      </c>
      <c r="D1576" s="1">
        <v>0</v>
      </c>
      <c r="E1576" s="1">
        <v>0</v>
      </c>
      <c r="F1576" s="1">
        <v>0</v>
      </c>
      <c r="G1576" s="2">
        <f t="shared" si="34"/>
        <v>1612.4154800000001</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14877.45</v>
      </c>
      <c r="D1578" s="1">
        <v>0</v>
      </c>
      <c r="E1578" s="1">
        <v>0</v>
      </c>
      <c r="F1578" s="1">
        <v>0</v>
      </c>
      <c r="G1578" s="2">
        <f t="shared" si="34"/>
        <v>1472.8675500000002</v>
      </c>
      <c r="H1578" s="2">
        <f t="shared" si="35"/>
        <v>0.4500000000007276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1745.39</v>
      </c>
      <c r="D1579" s="1">
        <v>0</v>
      </c>
      <c r="E1579" s="1">
        <v>0</v>
      </c>
      <c r="F1579" s="1">
        <v>0</v>
      </c>
      <c r="G1579" s="2">
        <f t="shared" si="34"/>
        <v>174.53900000000002</v>
      </c>
      <c r="H1579" s="2">
        <f t="shared" si="35"/>
        <v>0.39000000000010004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34635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205872.15</v>
      </c>
      <c r="I16" s="170">
        <f>'PR-RAS'!E6</f>
        <v>214444.94999999998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191206.65999999997</v>
      </c>
      <c r="I17" s="170">
        <f>'PR-RAS'!E151</f>
        <v>180371.39999999997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2199.5300000000188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7233.9899999999661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152928.65000000005</v>
      </c>
      <c r="I20" s="173">
        <f>BILANCA!E7</f>
        <v>735285.57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24159.97</v>
      </c>
      <c r="I21" s="175">
        <f>BILANCA!E68</f>
        <v>35050.639999999999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15165.68</v>
      </c>
      <c r="I22" s="175">
        <f>BILANCA!E176</f>
        <v>16622.84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161922.94</v>
      </c>
      <c r="I23" s="177">
        <f>BILANCA!E237</f>
        <v>753713.37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205485.77</v>
      </c>
      <c r="I28" s="179">
        <f>'RAS-funkcijski'!E141</f>
        <v>205585.43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2492.1999999999998</v>
      </c>
      <c r="I29" s="173">
        <f>'P-VRIO'!E5</f>
        <v>13590.24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2492.1999999999998</v>
      </c>
      <c r="I30" s="175">
        <f>'P-VRIO'!E22</f>
        <v>13445.07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15165.68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16622.840000000026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16622.84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6"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205872.15</v>
      </c>
      <c r="E6" s="51">
        <f>E7+E44+E50+E82+E106+E124+E133+E139</f>
        <v>214444.94999999998</v>
      </c>
      <c r="F6" s="52">
        <f t="shared" ref="F6:F131" si="0">IF(D6&lt;&gt;0,IF(E6/D6&gt;=100,"&gt;&gt;100",E6/D6*100),"-")</f>
        <v>104.16413779134281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57983.97</v>
      </c>
      <c r="E50" s="51">
        <f>E51+E54+E59+E62+E65+E68+E71+E74+E77</f>
        <v>54744.82</v>
      </c>
      <c r="F50" s="52">
        <f t="shared" si="0"/>
        <v>94.413714687007456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1690.89</v>
      </c>
      <c r="F59" s="52" t="str">
        <f t="shared" si="0"/>
        <v>-</v>
      </c>
    </row>
    <row r="60" spans="1:6" ht="24" x14ac:dyDescent="0.2">
      <c r="A60" s="53">
        <v>6331</v>
      </c>
      <c r="B60" s="86" t="s">
        <v>166</v>
      </c>
      <c r="C60" s="50" t="s">
        <v>167</v>
      </c>
      <c r="D60" s="242">
        <v>0</v>
      </c>
      <c r="E60" s="242">
        <v>1690.89</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57983.97</v>
      </c>
      <c r="E68" s="51">
        <f t="shared" si="15"/>
        <v>53053.93</v>
      </c>
      <c r="F68" s="52">
        <f t="shared" si="0"/>
        <v>91.497581141822465</v>
      </c>
    </row>
    <row r="69" spans="1:6" ht="12.75" customHeight="1" x14ac:dyDescent="0.2">
      <c r="A69" s="53" t="s">
        <v>184</v>
      </c>
      <c r="B69" s="85" t="s">
        <v>185</v>
      </c>
      <c r="C69" s="50" t="s">
        <v>184</v>
      </c>
      <c r="D69" s="242">
        <v>48029.760000000002</v>
      </c>
      <c r="E69" s="242">
        <v>29263.33</v>
      </c>
      <c r="F69" s="52">
        <f t="shared" si="0"/>
        <v>60.92749578594605</v>
      </c>
    </row>
    <row r="70" spans="1:6" ht="24" x14ac:dyDescent="0.2">
      <c r="A70" s="53" t="s">
        <v>186</v>
      </c>
      <c r="B70" s="85" t="s">
        <v>187</v>
      </c>
      <c r="C70" s="50" t="s">
        <v>186</v>
      </c>
      <c r="D70" s="242">
        <v>9954.2099999999991</v>
      </c>
      <c r="E70" s="242">
        <v>23790.6</v>
      </c>
      <c r="F70" s="52">
        <f t="shared" si="0"/>
        <v>239.00038275262426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159.62</v>
      </c>
      <c r="E82" s="51">
        <f t="shared" si="19"/>
        <v>148.25</v>
      </c>
      <c r="F82" s="52">
        <f t="shared" si="0"/>
        <v>92.876832477133192</v>
      </c>
    </row>
    <row r="83" spans="1:6" ht="12.75" customHeight="1" x14ac:dyDescent="0.2">
      <c r="A83" s="53">
        <v>641</v>
      </c>
      <c r="B83" s="85" t="s">
        <v>212</v>
      </c>
      <c r="C83" s="50" t="s">
        <v>213</v>
      </c>
      <c r="D83" s="51">
        <f t="shared" ref="D83:E83" si="20">SUM(D84:D90)</f>
        <v>159.62</v>
      </c>
      <c r="E83" s="51">
        <f t="shared" si="20"/>
        <v>148.25</v>
      </c>
      <c r="F83" s="52">
        <f t="shared" si="0"/>
        <v>92.876832477133192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159.62</v>
      </c>
      <c r="E85" s="242">
        <v>148.25</v>
      </c>
      <c r="F85" s="52">
        <f t="shared" si="0"/>
        <v>92.876832477133192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6774.06</v>
      </c>
      <c r="E124" s="51">
        <f t="shared" si="27"/>
        <v>9054.33</v>
      </c>
      <c r="F124" s="52">
        <f t="shared" si="0"/>
        <v>133.66179218961744</v>
      </c>
    </row>
    <row r="125" spans="1:6" ht="12.75" customHeight="1" x14ac:dyDescent="0.2">
      <c r="A125" s="53">
        <v>661</v>
      </c>
      <c r="B125" s="86" t="s">
        <v>296</v>
      </c>
      <c r="C125" s="50" t="s">
        <v>297</v>
      </c>
      <c r="D125" s="51">
        <f t="shared" ref="D125:E125" si="28">SUM(D126:D127)</f>
        <v>6772.5</v>
      </c>
      <c r="E125" s="51">
        <f t="shared" si="28"/>
        <v>7573.09</v>
      </c>
      <c r="F125" s="52">
        <f t="shared" si="0"/>
        <v>111.82118863049095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6772.5</v>
      </c>
      <c r="E127" s="242">
        <v>7573.09</v>
      </c>
      <c r="F127" s="52">
        <f t="shared" si="0"/>
        <v>111.82118863049095</v>
      </c>
    </row>
    <row r="128" spans="1:6" ht="24" x14ac:dyDescent="0.2">
      <c r="A128" s="53">
        <v>663</v>
      </c>
      <c r="B128" s="231" t="s">
        <v>302</v>
      </c>
      <c r="C128" s="50" t="s">
        <v>303</v>
      </c>
      <c r="D128" s="51">
        <f t="shared" ref="D128:E128" si="29">SUM(D129:D132)</f>
        <v>1.56</v>
      </c>
      <c r="E128" s="51">
        <f t="shared" si="29"/>
        <v>1481.24</v>
      </c>
      <c r="F128" s="52" t="str">
        <f t="shared" si="0"/>
        <v>&gt;&gt;100</v>
      </c>
    </row>
    <row r="129" spans="1:6" ht="12.75" customHeight="1" x14ac:dyDescent="0.2">
      <c r="A129" s="53">
        <v>6631</v>
      </c>
      <c r="B129" s="86" t="s">
        <v>304</v>
      </c>
      <c r="C129" s="50" t="s">
        <v>305</v>
      </c>
      <c r="D129" s="242">
        <v>1.56</v>
      </c>
      <c r="E129" s="242"/>
      <c r="F129" s="52">
        <f t="shared" si="0"/>
        <v>0</v>
      </c>
    </row>
    <row r="130" spans="1:6" ht="12.75" customHeight="1" x14ac:dyDescent="0.2">
      <c r="A130" s="53">
        <v>6632</v>
      </c>
      <c r="B130" s="232" t="s">
        <v>306</v>
      </c>
      <c r="C130" s="50" t="s">
        <v>307</v>
      </c>
      <c r="D130" s="242">
        <v>0</v>
      </c>
      <c r="E130" s="242">
        <v>1481.24</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140954.5</v>
      </c>
      <c r="E133" s="51">
        <f t="shared" si="30"/>
        <v>150487.03</v>
      </c>
      <c r="F133" s="52">
        <f t="shared" ref="F133:F223" si="31">IF(D133&lt;&gt;0,IF(E133/D133&gt;=100,"&gt;&gt;100",E133/D133*100),"-")</f>
        <v>106.76284190997805</v>
      </c>
    </row>
    <row r="134" spans="1:6" ht="24" x14ac:dyDescent="0.2">
      <c r="A134" s="53">
        <v>671</v>
      </c>
      <c r="B134" s="232" t="s">
        <v>314</v>
      </c>
      <c r="C134" s="50" t="s">
        <v>315</v>
      </c>
      <c r="D134" s="51">
        <f t="shared" ref="D134:E134" si="32">SUM(D135:D137)</f>
        <v>140954.5</v>
      </c>
      <c r="E134" s="51">
        <f t="shared" si="32"/>
        <v>150487.03</v>
      </c>
      <c r="F134" s="52">
        <f t="shared" si="31"/>
        <v>106.76284190997805</v>
      </c>
    </row>
    <row r="135" spans="1:6" ht="12.75" customHeight="1" x14ac:dyDescent="0.2">
      <c r="A135" s="53">
        <v>6711</v>
      </c>
      <c r="B135" s="85" t="s">
        <v>316</v>
      </c>
      <c r="C135" s="50" t="s">
        <v>317</v>
      </c>
      <c r="D135" s="242">
        <v>137898.39000000001</v>
      </c>
      <c r="E135" s="242">
        <v>147831.03</v>
      </c>
      <c r="F135" s="52">
        <f t="shared" si="31"/>
        <v>107.20286872094735</v>
      </c>
    </row>
    <row r="136" spans="1:6" ht="24" x14ac:dyDescent="0.2">
      <c r="A136" s="53">
        <v>6712</v>
      </c>
      <c r="B136" s="232" t="s">
        <v>318</v>
      </c>
      <c r="C136" s="50" t="s">
        <v>319</v>
      </c>
      <c r="D136" s="242">
        <v>3056.11</v>
      </c>
      <c r="E136" s="242">
        <v>2656</v>
      </c>
      <c r="F136" s="52">
        <f t="shared" si="31"/>
        <v>86.907866536217597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10.52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10.52</v>
      </c>
      <c r="F150" s="52" t="str">
        <f t="shared" si="31"/>
        <v>-</v>
      </c>
    </row>
    <row r="151" spans="1:6" ht="12.75" customHeight="1" x14ac:dyDescent="0.2">
      <c r="A151" s="53">
        <v>3</v>
      </c>
      <c r="B151" s="85" t="s">
        <v>348</v>
      </c>
      <c r="C151" s="50" t="s">
        <v>56</v>
      </c>
      <c r="D151" s="51">
        <f t="shared" ref="D151:E151" si="35">D152+D163+D196+D215+D224+D252+D263</f>
        <v>191206.65999999997</v>
      </c>
      <c r="E151" s="51">
        <f t="shared" si="35"/>
        <v>180371.39999999997</v>
      </c>
      <c r="F151" s="52">
        <f t="shared" si="31"/>
        <v>94.333220401423247</v>
      </c>
    </row>
    <row r="152" spans="1:6" ht="12.75" customHeight="1" x14ac:dyDescent="0.2">
      <c r="A152" s="53">
        <v>31</v>
      </c>
      <c r="B152" s="85" t="s">
        <v>349</v>
      </c>
      <c r="C152" s="50" t="s">
        <v>350</v>
      </c>
      <c r="D152" s="51">
        <f t="shared" ref="D152:E152" si="36">D153+D158+D159</f>
        <v>126153.2</v>
      </c>
      <c r="E152" s="51">
        <f t="shared" si="36"/>
        <v>148028.43</v>
      </c>
      <c r="F152" s="52">
        <f t="shared" si="31"/>
        <v>117.34021015717397</v>
      </c>
    </row>
    <row r="153" spans="1:6" ht="12.75" customHeight="1" x14ac:dyDescent="0.2">
      <c r="A153" s="53">
        <v>311</v>
      </c>
      <c r="B153" s="85" t="s">
        <v>351</v>
      </c>
      <c r="C153" s="50" t="s">
        <v>352</v>
      </c>
      <c r="D153" s="51">
        <f t="shared" ref="D153:E153" si="37">SUM(D154:D157)</f>
        <v>105182.25</v>
      </c>
      <c r="E153" s="51">
        <f t="shared" si="37"/>
        <v>122487.11</v>
      </c>
      <c r="F153" s="52">
        <f t="shared" si="31"/>
        <v>116.45226262035658</v>
      </c>
    </row>
    <row r="154" spans="1:6" ht="12.75" customHeight="1" x14ac:dyDescent="0.2">
      <c r="A154" s="53">
        <v>3111</v>
      </c>
      <c r="B154" s="85" t="s">
        <v>353</v>
      </c>
      <c r="C154" s="50" t="s">
        <v>354</v>
      </c>
      <c r="D154" s="242">
        <v>105182.25</v>
      </c>
      <c r="E154" s="242">
        <v>122487.11</v>
      </c>
      <c r="F154" s="52">
        <f t="shared" si="31"/>
        <v>116.45226262035658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3616.7</v>
      </c>
      <c r="E158" s="242">
        <v>5330.92</v>
      </c>
      <c r="F158" s="52">
        <f t="shared" si="31"/>
        <v>147.39735117648686</v>
      </c>
    </row>
    <row r="159" spans="1:6" ht="12.75" customHeight="1" x14ac:dyDescent="0.2">
      <c r="A159" s="53">
        <v>313</v>
      </c>
      <c r="B159" s="85" t="s">
        <v>363</v>
      </c>
      <c r="C159" s="50" t="s">
        <v>364</v>
      </c>
      <c r="D159" s="51">
        <f t="shared" ref="D159:E159" si="38">SUM(D160:D162)</f>
        <v>17354.25</v>
      </c>
      <c r="E159" s="51">
        <f t="shared" si="38"/>
        <v>20210.400000000001</v>
      </c>
      <c r="F159" s="52">
        <f t="shared" si="31"/>
        <v>116.45792817321406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17354.25</v>
      </c>
      <c r="E161" s="242">
        <v>20210.400000000001</v>
      </c>
      <c r="F161" s="52">
        <f t="shared" si="31"/>
        <v>116.45792817321406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63749.759999999995</v>
      </c>
      <c r="E163" s="51">
        <f t="shared" si="39"/>
        <v>31410.989999999998</v>
      </c>
      <c r="F163" s="52">
        <f t="shared" si="31"/>
        <v>49.272326672288649</v>
      </c>
    </row>
    <row r="164" spans="1:6" ht="12.75" customHeight="1" x14ac:dyDescent="0.2">
      <c r="A164" s="53">
        <v>321</v>
      </c>
      <c r="B164" s="85" t="s">
        <v>372</v>
      </c>
      <c r="C164" s="50" t="s">
        <v>373</v>
      </c>
      <c r="D164" s="51">
        <f t="shared" ref="D164:E164" si="40">SUM(D165:D168)</f>
        <v>3896.15</v>
      </c>
      <c r="E164" s="51">
        <f t="shared" si="40"/>
        <v>3554.13</v>
      </c>
      <c r="F164" s="52">
        <f t="shared" si="31"/>
        <v>91.221590544511884</v>
      </c>
    </row>
    <row r="165" spans="1:6" ht="12.75" customHeight="1" x14ac:dyDescent="0.2">
      <c r="A165" s="53">
        <v>3211</v>
      </c>
      <c r="B165" s="85" t="s">
        <v>374</v>
      </c>
      <c r="C165" s="50" t="s">
        <v>375</v>
      </c>
      <c r="D165" s="242">
        <v>625.91999999999996</v>
      </c>
      <c r="E165" s="242">
        <v>695.16</v>
      </c>
      <c r="F165" s="52">
        <f t="shared" si="31"/>
        <v>111.06211656441718</v>
      </c>
    </row>
    <row r="166" spans="1:6" ht="12.75" customHeight="1" x14ac:dyDescent="0.2">
      <c r="A166" s="53">
        <v>3212</v>
      </c>
      <c r="B166" s="85" t="s">
        <v>376</v>
      </c>
      <c r="C166" s="50" t="s">
        <v>377</v>
      </c>
      <c r="D166" s="242">
        <v>2414.17</v>
      </c>
      <c r="E166" s="242">
        <v>2434.84</v>
      </c>
      <c r="F166" s="52">
        <f t="shared" si="31"/>
        <v>100.85619488271331</v>
      </c>
    </row>
    <row r="167" spans="1:6" ht="12.75" customHeight="1" x14ac:dyDescent="0.2">
      <c r="A167" s="53">
        <v>3213</v>
      </c>
      <c r="B167" s="85" t="s">
        <v>378</v>
      </c>
      <c r="C167" s="50" t="s">
        <v>379</v>
      </c>
      <c r="D167" s="242">
        <v>856.06</v>
      </c>
      <c r="E167" s="242">
        <v>424.13</v>
      </c>
      <c r="F167" s="52">
        <f t="shared" si="31"/>
        <v>49.544424456229706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11661.289999999999</v>
      </c>
      <c r="E169" s="51">
        <f t="shared" si="41"/>
        <v>12042.659999999998</v>
      </c>
      <c r="F169" s="52">
        <f t="shared" si="31"/>
        <v>103.2703928982128</v>
      </c>
    </row>
    <row r="170" spans="1:6" ht="12.75" customHeight="1" x14ac:dyDescent="0.2">
      <c r="A170" s="53">
        <v>3221</v>
      </c>
      <c r="B170" s="85" t="s">
        <v>384</v>
      </c>
      <c r="C170" s="50" t="s">
        <v>385</v>
      </c>
      <c r="D170" s="242">
        <v>3234.31</v>
      </c>
      <c r="E170" s="242">
        <v>3735.49</v>
      </c>
      <c r="F170" s="52">
        <f t="shared" si="31"/>
        <v>115.49573170166126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7326.07</v>
      </c>
      <c r="E172" s="242">
        <v>6317.2</v>
      </c>
      <c r="F172" s="52">
        <f t="shared" si="31"/>
        <v>86.229042310543036</v>
      </c>
    </row>
    <row r="173" spans="1:6" ht="12.75" customHeight="1" x14ac:dyDescent="0.2">
      <c r="A173" s="53">
        <v>3224</v>
      </c>
      <c r="B173" s="85" t="s">
        <v>390</v>
      </c>
      <c r="C173" s="50" t="s">
        <v>391</v>
      </c>
      <c r="D173" s="242">
        <v>1100.9100000000001</v>
      </c>
      <c r="E173" s="242">
        <v>1989.97</v>
      </c>
      <c r="F173" s="52">
        <f t="shared" si="31"/>
        <v>180.75682844192531</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43774.43</v>
      </c>
      <c r="E177" s="51">
        <f t="shared" si="42"/>
        <v>9373.27</v>
      </c>
      <c r="F177" s="52">
        <f t="shared" si="31"/>
        <v>21.412660313338176</v>
      </c>
    </row>
    <row r="178" spans="1:6" ht="12.75" customHeight="1" x14ac:dyDescent="0.2">
      <c r="A178" s="53">
        <v>3231</v>
      </c>
      <c r="B178" s="85" t="s">
        <v>400</v>
      </c>
      <c r="C178" s="50" t="s">
        <v>401</v>
      </c>
      <c r="D178" s="242">
        <v>970.88</v>
      </c>
      <c r="E178" s="242">
        <v>1173.45</v>
      </c>
      <c r="F178" s="52">
        <f t="shared" si="31"/>
        <v>120.86457646671063</v>
      </c>
    </row>
    <row r="179" spans="1:6" ht="12.75" customHeight="1" x14ac:dyDescent="0.2">
      <c r="A179" s="53">
        <v>3232</v>
      </c>
      <c r="B179" s="85" t="s">
        <v>402</v>
      </c>
      <c r="C179" s="50" t="s">
        <v>403</v>
      </c>
      <c r="D179" s="242">
        <v>36578.68</v>
      </c>
      <c r="E179" s="242">
        <v>3577.7</v>
      </c>
      <c r="F179" s="52">
        <f t="shared" si="31"/>
        <v>9.7808340814922783</v>
      </c>
    </row>
    <row r="180" spans="1:6" ht="12.75" customHeight="1" x14ac:dyDescent="0.2">
      <c r="A180" s="53">
        <v>3233</v>
      </c>
      <c r="B180" s="85" t="s">
        <v>404</v>
      </c>
      <c r="C180" s="50" t="s">
        <v>405</v>
      </c>
      <c r="D180" s="242">
        <v>392.86</v>
      </c>
      <c r="E180" s="242">
        <v>127.44</v>
      </c>
      <c r="F180" s="52">
        <f t="shared" si="31"/>
        <v>32.439036807005039</v>
      </c>
    </row>
    <row r="181" spans="1:6" ht="12.75" customHeight="1" x14ac:dyDescent="0.2">
      <c r="A181" s="53">
        <v>3234</v>
      </c>
      <c r="B181" s="85" t="s">
        <v>406</v>
      </c>
      <c r="C181" s="50" t="s">
        <v>407</v>
      </c>
      <c r="D181" s="242">
        <v>212.5</v>
      </c>
      <c r="E181" s="242">
        <v>282.23</v>
      </c>
      <c r="F181" s="52">
        <f t="shared" si="31"/>
        <v>132.81411764705885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199.08</v>
      </c>
      <c r="E183" s="242">
        <v>0</v>
      </c>
      <c r="F183" s="52">
        <f t="shared" si="31"/>
        <v>0</v>
      </c>
    </row>
    <row r="184" spans="1:6" ht="12.75" customHeight="1" x14ac:dyDescent="0.2">
      <c r="A184" s="53">
        <v>3237</v>
      </c>
      <c r="B184" s="85" t="s">
        <v>412</v>
      </c>
      <c r="C184" s="50" t="s">
        <v>413</v>
      </c>
      <c r="D184" s="242">
        <v>1617.63</v>
      </c>
      <c r="E184" s="242">
        <v>1066.95</v>
      </c>
      <c r="F184" s="52">
        <f t="shared" si="31"/>
        <v>65.957604643830791</v>
      </c>
    </row>
    <row r="185" spans="1:6" ht="12.75" customHeight="1" x14ac:dyDescent="0.2">
      <c r="A185" s="53">
        <v>3238</v>
      </c>
      <c r="B185" s="85" t="s">
        <v>414</v>
      </c>
      <c r="C185" s="50" t="s">
        <v>415</v>
      </c>
      <c r="D185" s="242">
        <v>3802.8</v>
      </c>
      <c r="E185" s="242">
        <v>3145.5</v>
      </c>
      <c r="F185" s="52">
        <f t="shared" si="31"/>
        <v>82.71536762385611</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4417.8900000000003</v>
      </c>
      <c r="E188" s="51">
        <f t="shared" si="43"/>
        <v>6440.93</v>
      </c>
      <c r="F188" s="52">
        <f t="shared" si="31"/>
        <v>145.79199572646669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729.09</v>
      </c>
      <c r="E190" s="242">
        <v>729.14</v>
      </c>
      <c r="F190" s="52">
        <f t="shared" si="31"/>
        <v>100.00685786391254</v>
      </c>
    </row>
    <row r="191" spans="1:6" ht="12.75" customHeight="1" x14ac:dyDescent="0.2">
      <c r="A191" s="53">
        <v>3293</v>
      </c>
      <c r="B191" s="85" t="s">
        <v>426</v>
      </c>
      <c r="C191" s="50" t="s">
        <v>427</v>
      </c>
      <c r="D191" s="242">
        <v>29.38</v>
      </c>
      <c r="E191" s="242">
        <v>666.45</v>
      </c>
      <c r="F191" s="52">
        <f t="shared" si="31"/>
        <v>2268.3798502382574</v>
      </c>
    </row>
    <row r="192" spans="1:6" ht="12.75" customHeight="1" x14ac:dyDescent="0.2">
      <c r="A192" s="53">
        <v>3294</v>
      </c>
      <c r="B192" s="85" t="s">
        <v>428</v>
      </c>
      <c r="C192" s="50" t="s">
        <v>429</v>
      </c>
      <c r="D192" s="242">
        <v>238.9</v>
      </c>
      <c r="E192" s="242">
        <v>238</v>
      </c>
      <c r="F192" s="52">
        <f t="shared" si="31"/>
        <v>99.623273336123901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3420.52</v>
      </c>
      <c r="E195" s="242">
        <v>4807.34</v>
      </c>
      <c r="F195" s="52">
        <f t="shared" si="31"/>
        <v>140.54412779343494</v>
      </c>
    </row>
    <row r="196" spans="1:6" ht="12.75" customHeight="1" x14ac:dyDescent="0.2">
      <c r="A196" s="53">
        <v>34</v>
      </c>
      <c r="B196" s="232" t="s">
        <v>436</v>
      </c>
      <c r="C196" s="50" t="s">
        <v>437</v>
      </c>
      <c r="D196" s="51">
        <f t="shared" ref="D196:E196" si="44">D197+D202+D210</f>
        <v>348.05</v>
      </c>
      <c r="E196" s="51">
        <f t="shared" si="44"/>
        <v>454.18</v>
      </c>
      <c r="F196" s="52">
        <f t="shared" si="31"/>
        <v>130.4927452952162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348.05</v>
      </c>
      <c r="E210" s="51">
        <f t="shared" si="47"/>
        <v>454.18</v>
      </c>
      <c r="F210" s="52">
        <f t="shared" si="31"/>
        <v>130.4927452952162</v>
      </c>
    </row>
    <row r="211" spans="1:6" ht="12.75" customHeight="1" x14ac:dyDescent="0.2">
      <c r="A211" s="53">
        <v>3431</v>
      </c>
      <c r="B211" s="232" t="s">
        <v>466</v>
      </c>
      <c r="C211" s="50" t="s">
        <v>467</v>
      </c>
      <c r="D211" s="242">
        <v>348.05</v>
      </c>
      <c r="E211" s="242">
        <v>454.18</v>
      </c>
      <c r="F211" s="52">
        <f t="shared" si="31"/>
        <v>130.4927452952162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955.65</v>
      </c>
      <c r="E252" s="51">
        <f t="shared" si="63"/>
        <v>477.8</v>
      </c>
      <c r="F252" s="52">
        <f t="shared" ref="F252:F258" si="64">IF(D252&lt;&gt;0,IF(E252/D252&gt;=100,"&gt;&gt;100",E252/D252*100),"-")</f>
        <v>49.997383979490401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955.65</v>
      </c>
      <c r="E259" s="51">
        <f t="shared" si="66"/>
        <v>477.8</v>
      </c>
      <c r="F259" s="52">
        <f t="shared" ref="F259:F262" si="67">IF(D259&lt;&gt;0,IF(E259/D259&gt;=100,"&gt;&gt;100",E259/D259*100),"-")</f>
        <v>49.997383979490401</v>
      </c>
    </row>
    <row r="260" spans="1:6" ht="12.75" customHeight="1" x14ac:dyDescent="0.2">
      <c r="A260" s="53">
        <v>3721</v>
      </c>
      <c r="B260" s="85" t="s">
        <v>560</v>
      </c>
      <c r="C260" s="50" t="s">
        <v>561</v>
      </c>
      <c r="D260" s="242">
        <v>955.65</v>
      </c>
      <c r="E260" s="242">
        <v>477.8</v>
      </c>
      <c r="F260" s="52">
        <f t="shared" si="67"/>
        <v>49.997383979490401</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191206.65999999997</v>
      </c>
      <c r="E289" s="51">
        <f t="shared" si="79"/>
        <v>180371.39999999997</v>
      </c>
      <c r="F289" s="52">
        <f t="shared" si="76"/>
        <v>94.333220401423247</v>
      </c>
    </row>
    <row r="290" spans="1:6" ht="12.75" customHeight="1" x14ac:dyDescent="0.2">
      <c r="A290" s="53" t="s">
        <v>609</v>
      </c>
      <c r="B290" s="85" t="s">
        <v>620</v>
      </c>
      <c r="C290" s="50" t="s">
        <v>621</v>
      </c>
      <c r="D290" s="51">
        <f>IF(D6&gt;=D289,D6-D289,0)</f>
        <v>14665.49000000002</v>
      </c>
      <c r="E290" s="51">
        <f>IF(E6&gt;=E289,E6-E289,0)</f>
        <v>34073.550000000017</v>
      </c>
      <c r="F290" s="52">
        <f t="shared" si="76"/>
        <v>232.33829895898447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7057.39</v>
      </c>
      <c r="E292" s="242">
        <v>386.38</v>
      </c>
      <c r="F292" s="52">
        <f t="shared" si="76"/>
        <v>5.4748285130905332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574</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574</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574</v>
      </c>
      <c r="F331" s="52" t="str">
        <f t="shared" si="81"/>
        <v>-</v>
      </c>
    </row>
    <row r="332" spans="1:6" ht="12.75" customHeight="1" x14ac:dyDescent="0.2">
      <c r="A332" s="53">
        <v>7241</v>
      </c>
      <c r="B332" s="85" t="s">
        <v>703</v>
      </c>
      <c r="C332" s="50" t="s">
        <v>704</v>
      </c>
      <c r="D332" s="242">
        <v>0</v>
      </c>
      <c r="E332" s="242">
        <v>574</v>
      </c>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14279.11</v>
      </c>
      <c r="E350" s="51">
        <f t="shared" si="95"/>
        <v>25214.03</v>
      </c>
      <c r="F350" s="52">
        <f t="shared" si="81"/>
        <v>176.57984286135479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14279.11</v>
      </c>
      <c r="E363" s="51">
        <f t="shared" si="99"/>
        <v>25214.03</v>
      </c>
      <c r="F363" s="52">
        <f t="shared" si="81"/>
        <v>176.57984286135479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716.18999999999994</v>
      </c>
      <c r="E369" s="51">
        <f t="shared" si="101"/>
        <v>155</v>
      </c>
      <c r="F369" s="52">
        <f t="shared" si="81"/>
        <v>21.642301623870765</v>
      </c>
    </row>
    <row r="370" spans="1:6" ht="12.75" customHeight="1" x14ac:dyDescent="0.2">
      <c r="A370" s="53">
        <v>4221</v>
      </c>
      <c r="B370" s="85" t="s">
        <v>675</v>
      </c>
      <c r="C370" s="50" t="s">
        <v>767</v>
      </c>
      <c r="D370" s="242">
        <v>560.91</v>
      </c>
      <c r="E370" s="242">
        <v>155</v>
      </c>
      <c r="F370" s="52">
        <f t="shared" si="81"/>
        <v>27.633666720151183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155.28</v>
      </c>
      <c r="E376" s="242">
        <v>0</v>
      </c>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13562.92</v>
      </c>
      <c r="E383" s="51">
        <f t="shared" si="103"/>
        <v>25059.03</v>
      </c>
      <c r="F383" s="52">
        <f t="shared" si="81"/>
        <v>184.7613198337821</v>
      </c>
    </row>
    <row r="384" spans="1:6" ht="12.75" customHeight="1" x14ac:dyDescent="0.2">
      <c r="A384" s="53">
        <v>4241</v>
      </c>
      <c r="B384" s="85" t="s">
        <v>784</v>
      </c>
      <c r="C384" s="50" t="s">
        <v>785</v>
      </c>
      <c r="D384" s="242">
        <v>13562.92</v>
      </c>
      <c r="E384" s="242">
        <v>25059.03</v>
      </c>
      <c r="F384" s="52">
        <f t="shared" si="81"/>
        <v>184.7613198337821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14279.11</v>
      </c>
      <c r="E408" s="51">
        <f t="shared" si="111"/>
        <v>24640.03</v>
      </c>
      <c r="F408" s="52">
        <f t="shared" si="81"/>
        <v>172.55998448082548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14677.76</v>
      </c>
      <c r="E410" s="242">
        <v>7620.37</v>
      </c>
      <c r="F410" s="52">
        <f t="shared" si="81"/>
        <v>51.917799446237026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205872.15</v>
      </c>
      <c r="E412" s="51">
        <f>E6+E298</f>
        <v>215018.94999999998</v>
      </c>
      <c r="F412" s="52">
        <f t="shared" si="81"/>
        <v>104.44295160855899</v>
      </c>
    </row>
    <row r="413" spans="1:6" ht="12.75" customHeight="1" x14ac:dyDescent="0.2">
      <c r="A413" s="53" t="s">
        <v>609</v>
      </c>
      <c r="B413" s="85" t="s">
        <v>832</v>
      </c>
      <c r="C413" s="50" t="s">
        <v>833</v>
      </c>
      <c r="D413" s="51">
        <f t="shared" ref="D413:E413" si="112">D289+D350</f>
        <v>205485.76999999996</v>
      </c>
      <c r="E413" s="51">
        <f t="shared" si="112"/>
        <v>205585.42999999996</v>
      </c>
      <c r="F413" s="52">
        <f t="shared" si="81"/>
        <v>100.04849970876329</v>
      </c>
    </row>
    <row r="414" spans="1:6" ht="12.75" customHeight="1" x14ac:dyDescent="0.2">
      <c r="A414" s="53" t="s">
        <v>609</v>
      </c>
      <c r="B414" s="85" t="s">
        <v>834</v>
      </c>
      <c r="C414" s="50" t="s">
        <v>835</v>
      </c>
      <c r="D414" s="51">
        <f t="shared" ref="D414:E414" si="113">IF(D412&gt;=D413,D412-D413,0)</f>
        <v>386.38000000003376</v>
      </c>
      <c r="E414" s="51">
        <f t="shared" si="113"/>
        <v>9433.5200000000186</v>
      </c>
      <c r="F414" s="52">
        <f t="shared" si="81"/>
        <v>2441.5135358970947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7620.37</v>
      </c>
      <c r="E417" s="51">
        <f t="shared" si="116"/>
        <v>7233.99</v>
      </c>
      <c r="F417" s="52">
        <f t="shared" si="81"/>
        <v>94.929642523919441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205872.15</v>
      </c>
      <c r="E639" s="51">
        <f t="shared" si="180"/>
        <v>215018.94999999998</v>
      </c>
      <c r="F639" s="52">
        <f t="shared" si="119"/>
        <v>104.44295160855899</v>
      </c>
    </row>
    <row r="640" spans="1:6" ht="12.75" customHeight="1" x14ac:dyDescent="0.2">
      <c r="A640" s="53" t="s">
        <v>609</v>
      </c>
      <c r="B640" s="85" t="s">
        <v>1278</v>
      </c>
      <c r="C640" s="50" t="s">
        <v>1279</v>
      </c>
      <c r="D640" s="51">
        <f t="shared" ref="D640:E640" si="181">D413+D528</f>
        <v>205485.76999999996</v>
      </c>
      <c r="E640" s="51">
        <f t="shared" si="181"/>
        <v>205585.42999999996</v>
      </c>
      <c r="F640" s="52">
        <f t="shared" si="119"/>
        <v>100.04849970876329</v>
      </c>
    </row>
    <row r="641" spans="1:6" ht="12.75" customHeight="1" x14ac:dyDescent="0.2">
      <c r="A641" s="53" t="s">
        <v>609</v>
      </c>
      <c r="B641" s="85" t="s">
        <v>1280</v>
      </c>
      <c r="C641" s="50" t="s">
        <v>1281</v>
      </c>
      <c r="D641" s="51">
        <f t="shared" ref="D641:E641" si="182">IF(D639&gt;=D640,D639-D640,0)</f>
        <v>386.38000000003376</v>
      </c>
      <c r="E641" s="51">
        <f t="shared" si="182"/>
        <v>9433.5200000000186</v>
      </c>
      <c r="F641" s="52">
        <f t="shared" si="119"/>
        <v>2441.5135358970947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7620.37</v>
      </c>
      <c r="E644" s="51">
        <f t="shared" si="185"/>
        <v>7233.99</v>
      </c>
      <c r="F644" s="52">
        <f t="shared" si="119"/>
        <v>94.929642523919441</v>
      </c>
    </row>
    <row r="645" spans="1:6" ht="24" x14ac:dyDescent="0.2">
      <c r="A645" s="53" t="s">
        <v>609</v>
      </c>
      <c r="B645" s="85" t="s">
        <v>1288</v>
      </c>
      <c r="C645" s="50" t="s">
        <v>1289</v>
      </c>
      <c r="D645" s="51">
        <f t="shared" ref="D645:E645" si="186">IF(D641+D643-D642-D644&gt;=0,D641+D643-D642-D644,0)</f>
        <v>0</v>
      </c>
      <c r="E645" s="51">
        <f t="shared" si="186"/>
        <v>2199.5300000000188</v>
      </c>
      <c r="F645" s="52" t="str">
        <f t="shared" si="119"/>
        <v>-</v>
      </c>
    </row>
    <row r="646" spans="1:6" ht="24" x14ac:dyDescent="0.2">
      <c r="A646" s="53" t="s">
        <v>609</v>
      </c>
      <c r="B646" s="85" t="s">
        <v>1290</v>
      </c>
      <c r="C646" s="50" t="s">
        <v>1291</v>
      </c>
      <c r="D646" s="51">
        <f t="shared" ref="D646:E646" si="187">IF(D642+D644-D641-D643&gt;=0,D642+D644-D641-D643,0)</f>
        <v>7233.9899999999661</v>
      </c>
      <c r="E646" s="51">
        <f t="shared" si="187"/>
        <v>0</v>
      </c>
      <c r="F646" s="52">
        <f t="shared" si="119"/>
        <v>0</v>
      </c>
    </row>
    <row r="647" spans="1:6" ht="24" x14ac:dyDescent="0.2">
      <c r="A647" s="55" t="s">
        <v>1292</v>
      </c>
      <c r="B647" s="233" t="s">
        <v>1293</v>
      </c>
      <c r="C647" s="56" t="s">
        <v>1292</v>
      </c>
      <c r="D647" s="243">
        <v>11671.76</v>
      </c>
      <c r="E647" s="243">
        <v>13187.25</v>
      </c>
      <c r="F647" s="57">
        <f t="shared" si="119"/>
        <v>112.98424573500483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10527.06</v>
      </c>
      <c r="E649" s="242">
        <v>12486.78</v>
      </c>
      <c r="F649" s="52">
        <f t="shared" ref="F649:F724" si="188">IF(D649&lt;&gt;0,IF(E649/D649&gt;=100,"&gt;&gt;100",E649/D649*100),"-")</f>
        <v>118.61602384711402</v>
      </c>
    </row>
    <row r="650" spans="1:6" ht="12.75" customHeight="1" x14ac:dyDescent="0.2">
      <c r="A650" s="53" t="s">
        <v>1297</v>
      </c>
      <c r="B650" s="85" t="s">
        <v>1298</v>
      </c>
      <c r="C650" s="50" t="s">
        <v>1297</v>
      </c>
      <c r="D650" s="242">
        <v>221949.73</v>
      </c>
      <c r="E650" s="242">
        <v>228689.87</v>
      </c>
      <c r="F650" s="52">
        <f t="shared" si="188"/>
        <v>103.0367867534689</v>
      </c>
    </row>
    <row r="651" spans="1:6" ht="12.75" customHeight="1" x14ac:dyDescent="0.2">
      <c r="A651" s="53" t="s">
        <v>1299</v>
      </c>
      <c r="B651" s="85" t="s">
        <v>1300</v>
      </c>
      <c r="C651" s="50" t="s">
        <v>1299</v>
      </c>
      <c r="D651" s="242">
        <v>219990.01</v>
      </c>
      <c r="E651" s="242">
        <v>219313.26</v>
      </c>
      <c r="F651" s="52">
        <f t="shared" si="188"/>
        <v>99.692372394546453</v>
      </c>
    </row>
    <row r="652" spans="1:6" ht="24" x14ac:dyDescent="0.2">
      <c r="A652" s="53">
        <v>11</v>
      </c>
      <c r="B652" s="85" t="s">
        <v>1301</v>
      </c>
      <c r="C652" s="50" t="s">
        <v>1302</v>
      </c>
      <c r="D652" s="51">
        <f t="shared" ref="D652:E652" si="189">+D649+D650-D651</f>
        <v>12486.779999999999</v>
      </c>
      <c r="E652" s="51">
        <f t="shared" si="189"/>
        <v>21863.389999999985</v>
      </c>
      <c r="F652" s="52">
        <f t="shared" si="188"/>
        <v>175.09229761395642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v>1690.89</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48029.760000000002</v>
      </c>
      <c r="E675" s="242">
        <v>29263.33</v>
      </c>
      <c r="F675" s="52">
        <f t="shared" si="188"/>
        <v>60.92749578594605</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9954.2099999999991</v>
      </c>
      <c r="E677" s="242">
        <v>23790.6</v>
      </c>
      <c r="F677" s="52">
        <f t="shared" si="188"/>
        <v>239.00038275262426</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2414.17</v>
      </c>
      <c r="E718" s="242">
        <v>2434.84</v>
      </c>
      <c r="F718" s="52">
        <f t="shared" si="188"/>
        <v>100.85619488271331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199.08</v>
      </c>
      <c r="E720" s="242">
        <v>0</v>
      </c>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1219.46</v>
      </c>
      <c r="E722" s="242">
        <v>668.79</v>
      </c>
      <c r="F722" s="52">
        <f t="shared" si="188"/>
        <v>54.843127285847828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264.56</v>
      </c>
      <c r="E726" s="242">
        <v>266</v>
      </c>
      <c r="F726" s="52">
        <f t="shared" si="190"/>
        <v>100.54429996976111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955.65</v>
      </c>
      <c r="E819" s="242">
        <v>477.8</v>
      </c>
      <c r="F819" s="52">
        <f t="shared" si="190"/>
        <v>49.997383979490401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D241" sqref="D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177088.62000000005</v>
      </c>
      <c r="E6" s="229">
        <f t="shared" si="0"/>
        <v>770336.21</v>
      </c>
      <c r="F6" s="230">
        <f t="shared" ref="F6:F260" si="1">IF(D6&gt;0,IF(E6/D6&gt;=100,"&gt;&gt;100",E6/D6*100),"-")</f>
        <v>435.000402623274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152928.65000000005</v>
      </c>
      <c r="E7" s="104">
        <f t="shared" si="2"/>
        <v>735285.57</v>
      </c>
      <c r="F7" s="93">
        <f t="shared" si="1"/>
        <v>480.80302153978323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152928.65000000005</v>
      </c>
      <c r="E12" s="104">
        <f t="shared" si="3"/>
        <v>735285.57</v>
      </c>
      <c r="F12" s="93">
        <f t="shared" si="1"/>
        <v>480.80302153978323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2556.3200000000002</v>
      </c>
      <c r="E13" s="104">
        <f t="shared" si="4"/>
        <v>2523.1800000000003</v>
      </c>
      <c r="F13" s="93">
        <f t="shared" si="1"/>
        <v>98.703605182449778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2655.92</v>
      </c>
      <c r="E15" s="247">
        <v>2655.92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99.6</v>
      </c>
      <c r="E18" s="247">
        <v>132.74</v>
      </c>
      <c r="F18" s="93">
        <f t="shared" si="1"/>
        <v>133.27309236947792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93278.210000000021</v>
      </c>
      <c r="E19" s="104">
        <f t="shared" si="5"/>
        <v>54949.050000000017</v>
      </c>
      <c r="F19" s="93">
        <f t="shared" si="1"/>
        <v>58.90877408560906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82419.350000000006</v>
      </c>
      <c r="E20" s="247">
        <v>82295.63</v>
      </c>
      <c r="F20" s="93">
        <f t="shared" si="1"/>
        <v>99.849889619367289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3488.82</v>
      </c>
      <c r="E21" s="247">
        <v>4134.4399999999996</v>
      </c>
      <c r="F21" s="93">
        <f t="shared" si="1"/>
        <v>118.50539724032765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44814.68</v>
      </c>
      <c r="E22" s="247">
        <v>44814.68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0.13</v>
      </c>
      <c r="E24" s="247">
        <v>0.13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784.92</v>
      </c>
      <c r="E25" s="247">
        <v>784.92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11057.43</v>
      </c>
      <c r="E26" s="247">
        <v>11057.43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49287.12</v>
      </c>
      <c r="E28" s="247">
        <v>88138.18</v>
      </c>
      <c r="F28" s="93">
        <f t="shared" si="1"/>
        <v>178.82598942685226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56898.400000000023</v>
      </c>
      <c r="E35" s="104">
        <f t="shared" si="7"/>
        <v>677813.34</v>
      </c>
      <c r="F35" s="93">
        <f t="shared" si="1"/>
        <v>1191.2695963331125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363845.89</v>
      </c>
      <c r="E36" s="247">
        <v>677813.34</v>
      </c>
      <c r="F36" s="93">
        <f t="shared" si="1"/>
        <v>186.29132790259081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306947.49</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195.72000000000003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782.89</v>
      </c>
      <c r="E47" s="247">
        <v>782.89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587.16999999999996</v>
      </c>
      <c r="E50" s="247">
        <v>782.89</v>
      </c>
      <c r="F50" s="93">
        <f t="shared" si="1"/>
        <v>133.33276563857146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24159.97</v>
      </c>
      <c r="E68" s="104">
        <f t="shared" si="13"/>
        <v>35050.639999999999</v>
      </c>
      <c r="F68" s="93">
        <f t="shared" si="1"/>
        <v>145.07733246357506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12486.78</v>
      </c>
      <c r="E69" s="104">
        <f t="shared" si="14"/>
        <v>21863.39</v>
      </c>
      <c r="F69" s="93">
        <f t="shared" si="1"/>
        <v>175.0922976139565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12341.28</v>
      </c>
      <c r="E70" s="104">
        <f t="shared" si="15"/>
        <v>21843.39</v>
      </c>
      <c r="F70" s="93">
        <f t="shared" si="1"/>
        <v>176.99452568939361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12341.28</v>
      </c>
      <c r="E72" s="247">
        <v>21843.39</v>
      </c>
      <c r="F72" s="93">
        <f t="shared" si="1"/>
        <v>176.99452568939361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145.5</v>
      </c>
      <c r="E76" s="247">
        <v>20</v>
      </c>
      <c r="F76" s="93">
        <f t="shared" si="1"/>
        <v>13.745704467353953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1.43</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1.43</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11671.76</v>
      </c>
      <c r="E170" s="104">
        <f t="shared" si="29"/>
        <v>13187.25</v>
      </c>
      <c r="F170" s="93">
        <f t="shared" si="1"/>
        <v>112.98424573500483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11671.76</v>
      </c>
      <c r="E173" s="247">
        <v>13187.25</v>
      </c>
      <c r="F173" s="93">
        <f t="shared" si="1"/>
        <v>112.98424573500483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177088.62</v>
      </c>
      <c r="E175" s="104">
        <f t="shared" si="30"/>
        <v>770336.21</v>
      </c>
      <c r="F175" s="93">
        <f t="shared" si="1"/>
        <v>435.00040262327417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15165.68</v>
      </c>
      <c r="E176" s="104">
        <f t="shared" si="31"/>
        <v>16622.84</v>
      </c>
      <c r="F176" s="93">
        <f t="shared" si="1"/>
        <v>109.60827341734758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15010.4</v>
      </c>
      <c r="E177" s="104">
        <f t="shared" si="32"/>
        <v>14877.45</v>
      </c>
      <c r="F177" s="93">
        <f t="shared" si="1"/>
        <v>99.114280765336034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11470.56</v>
      </c>
      <c r="E178" s="247">
        <v>12984.18</v>
      </c>
      <c r="F178" s="93">
        <f t="shared" si="1"/>
        <v>113.19569402016991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2766.46</v>
      </c>
      <c r="E179" s="247">
        <v>1806.25</v>
      </c>
      <c r="F179" s="93">
        <f t="shared" si="1"/>
        <v>65.291021738973271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87.02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87.02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773.38</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155.28</v>
      </c>
      <c r="E189" s="247">
        <v>1745.39</v>
      </c>
      <c r="F189" s="93">
        <f t="shared" si="1"/>
        <v>1124.0275631117981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161922.94</v>
      </c>
      <c r="E237" s="104">
        <f t="shared" si="41"/>
        <v>753713.37</v>
      </c>
      <c r="F237" s="93">
        <f t="shared" si="1"/>
        <v>465.47658410846537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169156.93</v>
      </c>
      <c r="E238" s="104">
        <f t="shared" si="42"/>
        <v>751513.84</v>
      </c>
      <c r="F238" s="93">
        <f t="shared" si="1"/>
        <v>444.27020518757342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169156.93</v>
      </c>
      <c r="E239" s="104">
        <f t="shared" si="43"/>
        <v>751513.84</v>
      </c>
      <c r="F239" s="93">
        <f t="shared" si="1"/>
        <v>444.27020518757342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169156.93</v>
      </c>
      <c r="E240" s="247">
        <v>751513.84</v>
      </c>
      <c r="F240" s="93">
        <f t="shared" si="1"/>
        <v>444.27020518757342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-7233.99</v>
      </c>
      <c r="E245" s="104">
        <f t="shared" si="45"/>
        <v>2199.5299999999997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386.38</v>
      </c>
      <c r="E246" s="104">
        <f t="shared" si="46"/>
        <v>9819.89</v>
      </c>
      <c r="F246" s="93">
        <f t="shared" si="1"/>
        <v>2541.5109477716237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386.38</v>
      </c>
      <c r="E247" s="247">
        <v>9819.89</v>
      </c>
      <c r="F247" s="93">
        <f t="shared" si="1"/>
        <v>2541.5109477716237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7620.37</v>
      </c>
      <c r="E250" s="104">
        <f t="shared" si="47"/>
        <v>7620.36</v>
      </c>
      <c r="F250" s="93">
        <f t="shared" si="1"/>
        <v>99.999868772776125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7620.37</v>
      </c>
      <c r="E252" s="247">
        <v>7620.36</v>
      </c>
      <c r="F252" s="93">
        <f t="shared" si="1"/>
        <v>99.999868772776125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21235.65</v>
      </c>
      <c r="E259" s="104">
        <f t="shared" si="49"/>
        <v>21235.65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21235.65</v>
      </c>
      <c r="E260" s="248">
        <v>21235.65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1.43</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15010.4</v>
      </c>
      <c r="E288" s="247">
        <v>14877.45</v>
      </c>
      <c r="F288" s="93">
        <f t="shared" si="50"/>
        <v>99.114280765336034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155.28</v>
      </c>
      <c r="E290" s="247">
        <v>1745.39</v>
      </c>
      <c r="F290" s="93">
        <f t="shared" si="50"/>
        <v>1124.0275631117981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773.38</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B67" sqref="B6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205485.77</v>
      </c>
      <c r="E107" s="81">
        <f t="shared" si="21"/>
        <v>205585.43</v>
      </c>
      <c r="F107" s="63">
        <f t="shared" si="1"/>
        <v>100.04849970876329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205485.77</v>
      </c>
      <c r="E109" s="249">
        <v>205585.43</v>
      </c>
      <c r="F109" s="63">
        <f t="shared" si="1"/>
        <v>100.04849970876329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205485.77</v>
      </c>
      <c r="E141" s="106">
        <f t="shared" si="28"/>
        <v>205585.43</v>
      </c>
      <c r="F141" s="82">
        <f t="shared" si="1"/>
        <v>100.04849970876329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2492.1999999999998</v>
      </c>
      <c r="E5" s="107">
        <f t="shared" si="0"/>
        <v>13590.24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145.16999999999999</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145.16999999999999</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145.16999999999999</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2492.1999999999998</v>
      </c>
      <c r="E22" s="108">
        <f t="shared" si="3"/>
        <v>13445.07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2492.1999999999998</v>
      </c>
      <c r="E23" s="108">
        <f t="shared" si="4"/>
        <v>13445.07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2492.1999999999998</v>
      </c>
      <c r="E25" s="250">
        <v>13445.07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2" sqref="D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15165.68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206926.46000000002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183031.48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149982.44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31777.98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454.19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477.8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339.07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23894.98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205469.3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183164.43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148468.82999999999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32738.19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367.16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477.8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1112.45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22304.87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16622.840000000026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16622.84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14877.45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1745.39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34635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2024-01-26T15:03:56Z</cp:lastPrinted>
  <dcterms:created xsi:type="dcterms:W3CDTF">2022-04-01T05:14:30Z</dcterms:created>
  <dcterms:modified xsi:type="dcterms:W3CDTF">2024-01-29T06:46:03Z</dcterms:modified>
</cp:coreProperties>
</file>